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ZoeMacKay\Documents\A - 2020 updates (templates)\"/>
    </mc:Choice>
  </mc:AlternateContent>
  <xr:revisionPtr revIDLastSave="0" documentId="13_ncr:81_{0A7EC4ED-36A4-43A5-9CDF-DA24E2B3D105}" xr6:coauthVersionLast="44" xr6:coauthVersionMax="44" xr10:uidLastSave="{00000000-0000-0000-0000-000000000000}"/>
  <bookViews>
    <workbookView xWindow="28680" yWindow="-120" windowWidth="29040" windowHeight="15840" tabRatio="500" activeTab="1" xr2:uid="{00000000-000D-0000-FFFF-FFFF00000000}"/>
  </bookViews>
  <sheets>
    <sheet name="User Notes" sheetId="1" r:id="rId1"/>
    <sheet name="Cap Table" sheetId="2" r:id="rId2"/>
  </sheets>
  <definedNames>
    <definedName name="Z_CE7259EE_62C7_40D3_8BE8_6ABC06C0EC1D_.wvu.Rows" localSheetId="1" hidden="1">'Cap Table'!#REF!</definedName>
  </definedNames>
  <calcPr calcId="191029" concurrentCalc="0"/>
  <customWorkbookViews>
    <customWorkbookView name="Finn Dinneen - Personal View" guid="{4F18B4F2-B56F-425A-8DAB-C00582B53C0E}" mergeInterval="0" personalView="1" maximized="1" xWindow="-8" yWindow="-8" windowWidth="1936" windowHeight="1056" tabRatio="500" activeSheetId="1"/>
    <customWorkbookView name="SS - Personal View" guid="{CE7259EE-62C7-40D3-8BE8-6ABC06C0EC1D}" mergeInterval="0" personalView="1" maximized="1" windowWidth="1680" windowHeight="864" tabRatio="500" activeSheetId="2" showComments="commIndAndComment"/>
    <customWorkbookView name="Simmonds Stewart - Personal View" guid="{EADF5A99-938C-416C-8559-3D39DAEC7013}" mergeInterval="0" personalView="1" maximized="1" xWindow="-8" yWindow="-8" windowWidth="1936" windowHeight="1056" tabRatio="50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6" i="2" l="1"/>
  <c r="O26" i="2"/>
  <c r="O27" i="2"/>
  <c r="O28" i="2"/>
  <c r="O29" i="2"/>
  <c r="O30" i="2"/>
  <c r="O31" i="2"/>
  <c r="O32" i="2"/>
  <c r="G34" i="2"/>
  <c r="C5" i="2"/>
  <c r="K34" i="2"/>
  <c r="C6" i="2"/>
  <c r="C7" i="2"/>
  <c r="C8" i="2"/>
  <c r="C37" i="2"/>
  <c r="C38" i="2"/>
  <c r="C39" i="2"/>
  <c r="B34" i="2"/>
  <c r="D34" i="2"/>
  <c r="E40" i="2"/>
  <c r="E39" i="2"/>
  <c r="E38" i="2"/>
  <c r="E37" i="2"/>
  <c r="E36" i="2"/>
  <c r="E5" i="2"/>
  <c r="E6" i="2"/>
  <c r="E7" i="2"/>
  <c r="E13" i="2"/>
  <c r="L13" i="2"/>
  <c r="L30" i="2"/>
  <c r="M30" i="2"/>
  <c r="L28" i="2"/>
  <c r="M28" i="2"/>
  <c r="L27" i="2"/>
  <c r="M27" i="2"/>
  <c r="L26" i="2"/>
  <c r="M26" i="2"/>
  <c r="L25" i="2"/>
  <c r="M25" i="2"/>
  <c r="L24" i="2"/>
  <c r="M24" i="2"/>
  <c r="L23" i="2"/>
  <c r="M23" i="2"/>
  <c r="L22" i="2"/>
  <c r="M22" i="2"/>
  <c r="L21" i="2"/>
  <c r="M21" i="2"/>
  <c r="L20" i="2"/>
  <c r="M20" i="2"/>
  <c r="L19" i="2"/>
  <c r="M19" i="2"/>
  <c r="L18" i="2"/>
  <c r="M18" i="2"/>
  <c r="H30" i="2"/>
  <c r="I30" i="2"/>
  <c r="H28" i="2"/>
  <c r="I28" i="2"/>
  <c r="H27" i="2"/>
  <c r="I27" i="2"/>
  <c r="H32" i="2"/>
  <c r="H31" i="2"/>
  <c r="H29" i="2"/>
  <c r="H26" i="2"/>
  <c r="I26" i="2"/>
  <c r="H25" i="2"/>
  <c r="I25" i="2"/>
  <c r="H24" i="2"/>
  <c r="I24" i="2"/>
  <c r="H23" i="2"/>
  <c r="I23" i="2"/>
  <c r="H22" i="2"/>
  <c r="I22" i="2"/>
  <c r="H21" i="2"/>
  <c r="I21" i="2"/>
  <c r="H20" i="2"/>
  <c r="I20" i="2"/>
  <c r="H18" i="2"/>
  <c r="H19" i="2"/>
  <c r="I19" i="2"/>
  <c r="I18" i="2"/>
  <c r="O33" i="2"/>
  <c r="H13" i="2"/>
  <c r="I13" i="2"/>
  <c r="M13" i="2"/>
  <c r="O13" i="2"/>
  <c r="H14" i="2"/>
  <c r="I14" i="2"/>
  <c r="L14" i="2"/>
  <c r="M14" i="2"/>
  <c r="O14" i="2"/>
  <c r="H15" i="2"/>
  <c r="I15" i="2"/>
  <c r="L15" i="2"/>
  <c r="M15" i="2"/>
  <c r="O15" i="2"/>
  <c r="H16" i="2"/>
  <c r="I16" i="2"/>
  <c r="L16" i="2"/>
  <c r="M16" i="2"/>
  <c r="O16" i="2"/>
  <c r="H17" i="2"/>
  <c r="I17" i="2"/>
  <c r="L17" i="2"/>
  <c r="M17" i="2"/>
  <c r="O17" i="2"/>
  <c r="O18" i="2"/>
  <c r="O19" i="2"/>
  <c r="O20" i="2"/>
  <c r="O21" i="2"/>
  <c r="O22" i="2"/>
  <c r="O23" i="2"/>
  <c r="O24" i="2"/>
  <c r="O25" i="2"/>
  <c r="I29" i="2"/>
  <c r="L29" i="2"/>
  <c r="M29" i="2"/>
  <c r="I31" i="2"/>
  <c r="L31" i="2"/>
  <c r="M31" i="2"/>
  <c r="I32" i="2"/>
  <c r="L32" i="2"/>
  <c r="M32" i="2"/>
  <c r="O34" i="2"/>
  <c r="Q33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7" i="2"/>
  <c r="R16" i="2"/>
  <c r="R15" i="2"/>
  <c r="R14" i="2"/>
  <c r="R13" i="2"/>
  <c r="P30" i="2"/>
  <c r="R34" i="2"/>
  <c r="S30" i="2"/>
  <c r="P28" i="2"/>
  <c r="S28" i="2"/>
  <c r="P27" i="2"/>
  <c r="S27" i="2"/>
  <c r="P26" i="2"/>
  <c r="S26" i="2"/>
  <c r="P25" i="2"/>
  <c r="S25" i="2"/>
  <c r="P24" i="2"/>
  <c r="S24" i="2"/>
  <c r="P23" i="2"/>
  <c r="S23" i="2"/>
  <c r="P22" i="2"/>
  <c r="S22" i="2"/>
  <c r="P21" i="2"/>
  <c r="S21" i="2"/>
  <c r="P20" i="2"/>
  <c r="S20" i="2"/>
  <c r="P19" i="2"/>
  <c r="S19" i="2"/>
  <c r="P18" i="2"/>
  <c r="S18" i="2"/>
  <c r="E30" i="2"/>
  <c r="E28" i="2"/>
  <c r="E27" i="2"/>
  <c r="E26" i="2"/>
  <c r="E25" i="2"/>
  <c r="E24" i="2"/>
  <c r="E23" i="2"/>
  <c r="E22" i="2"/>
  <c r="E21" i="2"/>
  <c r="E20" i="2"/>
  <c r="E19" i="2"/>
  <c r="E18" i="2"/>
  <c r="C30" i="2"/>
  <c r="C28" i="2"/>
  <c r="C27" i="2"/>
  <c r="C26" i="2"/>
  <c r="C25" i="2"/>
  <c r="C24" i="2"/>
  <c r="C23" i="2"/>
  <c r="C22" i="2"/>
  <c r="C21" i="2"/>
  <c r="C20" i="2"/>
  <c r="C19" i="2"/>
  <c r="C18" i="2"/>
  <c r="E8" i="2"/>
  <c r="E9" i="2"/>
  <c r="M34" i="2"/>
  <c r="L34" i="2"/>
  <c r="I34" i="2"/>
  <c r="Q34" i="2"/>
  <c r="S13" i="2"/>
  <c r="S14" i="2"/>
  <c r="S15" i="2"/>
  <c r="S16" i="2"/>
  <c r="S17" i="2"/>
  <c r="S29" i="2"/>
  <c r="S31" i="2"/>
  <c r="S32" i="2"/>
  <c r="S33" i="2"/>
  <c r="S34" i="2"/>
  <c r="P13" i="2"/>
  <c r="P14" i="2"/>
  <c r="P15" i="2"/>
  <c r="P16" i="2"/>
  <c r="P17" i="2"/>
  <c r="P29" i="2"/>
  <c r="P31" i="2"/>
  <c r="P32" i="2"/>
  <c r="P33" i="2"/>
  <c r="P34" i="2"/>
  <c r="H34" i="2"/>
  <c r="E14" i="2"/>
  <c r="E15" i="2"/>
  <c r="E16" i="2"/>
  <c r="E17" i="2"/>
  <c r="E29" i="2"/>
  <c r="E31" i="2"/>
  <c r="E32" i="2"/>
  <c r="E33" i="2"/>
  <c r="E34" i="2"/>
  <c r="C13" i="2"/>
  <c r="C14" i="2"/>
  <c r="C15" i="2"/>
  <c r="C16" i="2"/>
  <c r="C17" i="2"/>
  <c r="C29" i="2"/>
  <c r="C31" i="2"/>
  <c r="C32" i="2"/>
  <c r="C34" i="2"/>
</calcChain>
</file>

<file path=xl/sharedStrings.xml><?xml version="1.0" encoding="utf-8"?>
<sst xmlns="http://schemas.openxmlformats.org/spreadsheetml/2006/main" count="87" uniqueCount="80">
  <si>
    <t>New Investment</t>
  </si>
  <si>
    <t>Totals:</t>
  </si>
  <si>
    <t>Total Shares</t>
  </si>
  <si>
    <t>Existing Shares</t>
  </si>
  <si>
    <t>Ownership %</t>
  </si>
  <si>
    <t>Pre-Money Valuation</t>
  </si>
  <si>
    <t>Post-Money Valuation</t>
  </si>
  <si>
    <t>Price Per Share</t>
  </si>
  <si>
    <t>New Shares</t>
  </si>
  <si>
    <t>Existing Options</t>
  </si>
  <si>
    <t>Fully diluted Ownership %</t>
  </si>
  <si>
    <t>Fully Diluted Shares</t>
  </si>
  <si>
    <t>Fully Diluted Ownership %</t>
  </si>
  <si>
    <t>New Shareholding</t>
  </si>
  <si>
    <t>CAPITALISATION TABLE</t>
  </si>
  <si>
    <t>Converting Loans</t>
  </si>
  <si>
    <t>Amount of Loan Converting</t>
  </si>
  <si>
    <t>Loan Share Price</t>
  </si>
  <si>
    <t>Investor Shares</t>
  </si>
  <si>
    <t>Conversion Price</t>
  </si>
  <si>
    <t>Conversion Shares</t>
  </si>
  <si>
    <t>Converted Loans</t>
  </si>
  <si>
    <t>Total New Money</t>
  </si>
  <si>
    <t>Investor Share Price</t>
  </si>
  <si>
    <t>Total New Shares</t>
  </si>
  <si>
    <t>Loan Discount (%)</t>
  </si>
  <si>
    <t>Shareholders/Investors</t>
  </si>
  <si>
    <t>New ESOP Shares*</t>
  </si>
  <si>
    <t>Although the order is not critical, we suggest entering the required information in the following order:</t>
  </si>
  <si>
    <t>(with the names of the new investors listed first)</t>
  </si>
  <si>
    <t>aggregate investment of $500,000 at a pre-money valuation of $2m</t>
  </si>
  <si>
    <t>for the purpose of calculating the number of new shares to be issued</t>
  </si>
  <si>
    <t>are to comprise that ESOP (as a percentage of the total number of shares on issue in the company) in the</t>
  </si>
  <si>
    <t>The template capitalisation table will display the:</t>
  </si>
  <si>
    <r>
      <t xml:space="preserve">▲         </t>
    </r>
    <r>
      <rPr>
        <sz val="9"/>
        <color theme="1"/>
        <rFont val="Arial"/>
        <family val="2"/>
      </rPr>
      <t>total new money received by the company (including any converted debt)</t>
    </r>
  </si>
  <si>
    <t>using this template</t>
  </si>
  <si>
    <r>
      <t xml:space="preserve">▲         </t>
    </r>
    <r>
      <rPr>
        <sz val="9"/>
        <color theme="1"/>
        <rFont val="Arial"/>
        <family val="2"/>
      </rPr>
      <t>post-money valuation of the company</t>
    </r>
  </si>
  <si>
    <t>To use the template document, insert the information needed into each of the highlighted yellow cells.  Where no</t>
  </si>
  <si>
    <t>relevant information exists (e.g. where no options have been granted) the yellow cell(s) may be left blank or given a</t>
  </si>
  <si>
    <t>value of zero.  No other information is required (if any changes are made to cells not highlighted yellow the</t>
  </si>
  <si>
    <t>document may cease to work properly).</t>
  </si>
  <si>
    <r>
      <t xml:space="preserve">▲         </t>
    </r>
    <r>
      <rPr>
        <sz val="9"/>
        <color theme="1"/>
        <rFont val="Arial"/>
        <family val="2"/>
      </rPr>
      <t>post-money shareholdings in the company, on both an as issued and fully diluted basis</t>
    </r>
  </si>
  <si>
    <r>
      <t xml:space="preserve">▲         </t>
    </r>
    <r>
      <rPr>
        <sz val="9"/>
        <color theme="1"/>
        <rFont val="Arial"/>
        <family val="2"/>
      </rPr>
      <t>number of shares allocated to any ESOP established as part of the investment round.</t>
    </r>
  </si>
  <si>
    <t>Please refer to the tab in this spreadsheet labelled "User Notes" for an explanation of how to use this template and for a description of the terms of use</t>
  </si>
  <si>
    <r>
      <t xml:space="preserve">▲         </t>
    </r>
    <r>
      <rPr>
        <sz val="9"/>
        <color theme="1"/>
        <rFont val="Arial"/>
        <family val="2"/>
      </rPr>
      <t>price per new share issued by the company, in respect of both the cash investment and the converted debt</t>
    </r>
  </si>
  <si>
    <t>ii       on a fully diluted basis i.e. all unexercised options (if any) are treated as existing shares in the company</t>
  </si>
  <si>
    <r>
      <t>▲        </t>
    </r>
    <r>
      <rPr>
        <sz val="9"/>
        <color theme="1"/>
        <rFont val="Arial"/>
        <family val="2"/>
      </rPr>
      <t>no anti-dilution rights are triggered by the issue of the new shares</t>
    </r>
  </si>
  <si>
    <r>
      <t>▲        </t>
    </r>
    <r>
      <rPr>
        <sz val="9"/>
        <color theme="1"/>
        <rFont val="Arial"/>
        <family val="2"/>
      </rPr>
      <t>the names of the existing shareholders and any new investors under the “Shareholders/Investors” column</t>
    </r>
  </si>
  <si>
    <r>
      <t>▲        </t>
    </r>
    <r>
      <rPr>
        <sz val="9"/>
        <rFont val="Arial"/>
        <family val="2"/>
      </rPr>
      <t>if an ESOP is to be established as part of the investment, the proportion of the shares in the company that</t>
    </r>
  </si>
  <si>
    <r>
      <t>▲        </t>
    </r>
    <r>
      <rPr>
        <sz val="9"/>
        <color theme="1"/>
        <rFont val="Arial"/>
        <family val="2"/>
      </rPr>
      <t>the pre-money valuation of the company in the cell next to the cell labelled "Pre-Money Valuation"</t>
    </r>
  </si>
  <si>
    <r>
      <t>▲        </t>
    </r>
    <r>
      <rPr>
        <sz val="9"/>
        <color theme="1"/>
        <rFont val="Arial"/>
        <family val="2"/>
      </rPr>
      <t>the amount of any debt that is converting to equity under the “Converting Loans” column</t>
    </r>
  </si>
  <si>
    <r>
      <t>▲        </t>
    </r>
    <r>
      <rPr>
        <sz val="9"/>
        <color theme="1"/>
        <rFont val="Arial"/>
        <family val="2"/>
      </rPr>
      <t>the amount of each investor’s cash investment under the “New Investment” column</t>
    </r>
  </si>
  <si>
    <r>
      <t>▲        </t>
    </r>
    <r>
      <rPr>
        <sz val="9"/>
        <color theme="1"/>
        <rFont val="Arial"/>
        <family val="2"/>
      </rPr>
      <t>the number of outstanding options (if any) under the “Existing Options” column</t>
    </r>
  </si>
  <si>
    <r>
      <t xml:space="preserve">▲        </t>
    </r>
    <r>
      <rPr>
        <sz val="9"/>
        <color theme="1"/>
        <rFont val="Arial"/>
        <family val="2"/>
      </rPr>
      <t>the number of existing shares held by each shareholder under the “Existing Shares” column</t>
    </r>
  </si>
  <si>
    <r>
      <t xml:space="preserve">▲        </t>
    </r>
    <r>
      <rPr>
        <sz val="9"/>
        <color theme="1"/>
        <rFont val="Arial"/>
        <family val="2"/>
      </rPr>
      <t>the number of new shares to be issued is calculated:</t>
    </r>
  </si>
  <si>
    <r>
      <t>▲        </t>
    </r>
    <r>
      <rPr>
        <sz val="9"/>
        <rFont val="Arial"/>
        <family val="2"/>
      </rPr>
      <t>all shares issued in consideration for the conversion of debt to equity are issued at a discount to the price per</t>
    </r>
  </si>
  <si>
    <t>share paid by the cash investors.  If all of the debt is converting at the same price per share paid by the cash</t>
  </si>
  <si>
    <t xml:space="preserve">conversion in the cell next to the cell labelled "Loan Discount%" </t>
  </si>
  <si>
    <r>
      <t>▲        </t>
    </r>
    <r>
      <rPr>
        <sz val="9"/>
        <rFont val="Arial"/>
        <family val="2"/>
      </rPr>
      <t>the discount (as a percentage of the price per share paid by the cash investors) applying to the debt</t>
    </r>
  </si>
  <si>
    <t>This template cap table is intended for use when considering a potential equity investment in a company (whether</t>
  </si>
  <si>
    <t>from existing shareholders, external investors, or both).  The template works when:</t>
  </si>
  <si>
    <t>i        based on a specific investment amount at a specific pre-money valuation of the company e.g. an</t>
  </si>
  <si>
    <t>For share issues falling outside the above parameters, the template will need to be amended in order to work.</t>
  </si>
  <si>
    <t>cell next to the cell labelled "New ESOP%".</t>
  </si>
  <si>
    <t>New ESOP (%)</t>
  </si>
  <si>
    <t>New ESOP</t>
  </si>
  <si>
    <t>investors please use our template investment capitalisation table for debt converting without a discount</t>
  </si>
  <si>
    <t>Existing Securities</t>
  </si>
  <si>
    <t>Investor Securities</t>
  </si>
  <si>
    <t>Conversion Securities</t>
  </si>
  <si>
    <t>ESOP</t>
  </si>
  <si>
    <t>Existing Securities %</t>
  </si>
  <si>
    <t>Investor Securities %</t>
  </si>
  <si>
    <t>Conversion Securities %</t>
  </si>
  <si>
    <t>ESOP %</t>
  </si>
  <si>
    <t>Total Securities</t>
  </si>
  <si>
    <r>
      <t>▲       </t>
    </r>
    <r>
      <rPr>
        <sz val="9"/>
        <rFont val="Arial"/>
        <family val="2"/>
      </rPr>
      <t xml:space="preserve"> the investment is made on a </t>
    </r>
    <r>
      <rPr>
        <i/>
        <sz val="9"/>
        <rFont val="Arial"/>
        <family val="2"/>
      </rPr>
      <t>fully diluted basis</t>
    </r>
    <r>
      <rPr>
        <sz val="9"/>
        <rFont val="Arial"/>
        <family val="2"/>
      </rPr>
      <t>, i.e</t>
    </r>
    <r>
      <rPr>
        <sz val="9"/>
        <color rgb="FFC00000"/>
        <rFont val="Arial"/>
        <family val="2"/>
      </rPr>
      <t xml:space="preserve">. </t>
    </r>
    <r>
      <rPr>
        <sz val="9"/>
        <color theme="1"/>
        <rFont val="Arial"/>
        <family val="2"/>
      </rPr>
      <t>if a new employee share option plan (</t>
    </r>
    <r>
      <rPr>
        <b/>
        <sz val="9"/>
        <color theme="1"/>
        <rFont val="Arial"/>
        <family val="2"/>
      </rPr>
      <t>ESOP</t>
    </r>
    <r>
      <rPr>
        <sz val="9"/>
        <color theme="1"/>
        <rFont val="Arial"/>
        <family val="2"/>
      </rPr>
      <t>) is</t>
    </r>
  </si>
  <si>
    <t>established as part of the investment round, the dilutionary effect of the ESOP is born entirely by the founders</t>
  </si>
  <si>
    <t>and any other existing shareholders, and not by the investors.  This is the most common approach.</t>
  </si>
  <si>
    <t>This template document is provided for guidance purposes only.  We recommend you obtain the help of a qualified lawyer to complete it.  Use of this document is subject to the terms and conditions set out at www.kindrik.co.nz/templates. © Kindrik Partners Limited 2020   V1.2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</si>
</sst>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&quot;$&quot;* #,##0_-;\-&quot;$&quot;* #,##0_-;_-&quot;$&quot;* &quot;-&quot;??_-;_-@_-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sz val="11"/>
      <color theme="1"/>
      <name val="Arial"/>
      <family val="2"/>
    </font>
    <font>
      <sz val="14"/>
      <color rgb="FF000000"/>
      <name val="Arial"/>
      <family val="2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9"/>
      <color theme="1"/>
      <name val="Arial"/>
      <family val="2"/>
    </font>
    <font>
      <sz val="9"/>
      <color rgb="FFC00000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9"/>
      <color rgb="FFC00000"/>
      <name val="Arial"/>
      <family val="2"/>
    </font>
    <font>
      <sz val="7"/>
      <color rgb="FFC00000"/>
      <name val="Arial"/>
      <family val="2"/>
    </font>
    <font>
      <sz val="12"/>
      <color rgb="FFC00000"/>
      <name val="Arial"/>
      <family val="2"/>
    </font>
    <font>
      <sz val="10"/>
      <color rgb="FFC00000"/>
      <name val="Arial"/>
      <family val="2"/>
    </font>
    <font>
      <sz val="12"/>
      <color theme="1"/>
      <name val="Arial"/>
      <family val="2"/>
    </font>
    <font>
      <i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000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</borders>
  <cellStyleXfs count="4">
    <xf numFmtId="0" fontId="0" fillId="2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2" borderId="0" xfId="0"/>
    <xf numFmtId="0" fontId="0" fillId="0" borderId="0" xfId="0" applyFill="1"/>
    <xf numFmtId="0" fontId="0" fillId="5" borderId="0" xfId="0" applyFill="1"/>
    <xf numFmtId="9" fontId="0" fillId="5" borderId="0" xfId="3" applyFont="1" applyFill="1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6" fillId="0" borderId="0" xfId="0" applyFont="1" applyFill="1"/>
    <xf numFmtId="44" fontId="5" fillId="0" borderId="0" xfId="0" applyNumberFormat="1" applyFont="1" applyFill="1"/>
    <xf numFmtId="0" fontId="6" fillId="4" borderId="0" xfId="0" applyFont="1" applyFill="1"/>
    <xf numFmtId="0" fontId="4" fillId="5" borderId="0" xfId="0" applyFont="1" applyFill="1"/>
    <xf numFmtId="0" fontId="4" fillId="5" borderId="0" xfId="0" applyFont="1" applyFill="1" applyBorder="1"/>
    <xf numFmtId="0" fontId="7" fillId="4" borderId="0" xfId="0" applyFont="1" applyFill="1" applyAlignment="1"/>
    <xf numFmtId="0" fontId="4" fillId="4" borderId="0" xfId="0" applyFont="1" applyFill="1" applyAlignment="1">
      <alignment horizontal="center" wrapText="1"/>
    </xf>
    <xf numFmtId="0" fontId="3" fillId="5" borderId="0" xfId="0" applyFont="1" applyFill="1"/>
    <xf numFmtId="0" fontId="5" fillId="5" borderId="0" xfId="0" applyFont="1" applyFill="1"/>
    <xf numFmtId="0" fontId="5" fillId="2" borderId="0" xfId="0" applyFont="1"/>
    <xf numFmtId="0" fontId="4" fillId="2" borderId="0" xfId="0" applyFont="1"/>
    <xf numFmtId="0" fontId="8" fillId="4" borderId="0" xfId="0" applyFont="1" applyFill="1" applyAlignment="1">
      <alignment horizontal="center" wrapText="1"/>
    </xf>
    <xf numFmtId="0" fontId="8" fillId="5" borderId="0" xfId="0" applyFont="1" applyFill="1"/>
    <xf numFmtId="0" fontId="8" fillId="5" borderId="0" xfId="0" applyFont="1" applyFill="1" applyBorder="1"/>
    <xf numFmtId="0" fontId="8" fillId="6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9" fillId="4" borderId="1" xfId="0" applyFont="1" applyFill="1" applyBorder="1"/>
    <xf numFmtId="165" fontId="10" fillId="4" borderId="1" xfId="0" applyNumberFormat="1" applyFont="1" applyFill="1" applyBorder="1"/>
    <xf numFmtId="10" fontId="10" fillId="3" borderId="1" xfId="3" applyNumberFormat="1" applyFont="1" applyFill="1" applyBorder="1"/>
    <xf numFmtId="0" fontId="8" fillId="4" borderId="1" xfId="0" applyFont="1" applyFill="1" applyBorder="1"/>
    <xf numFmtId="44" fontId="10" fillId="4" borderId="1" xfId="1" applyNumberFormat="1" applyFont="1" applyFill="1" applyBorder="1"/>
    <xf numFmtId="44" fontId="10" fillId="4" borderId="1" xfId="0" applyNumberFormat="1" applyFont="1" applyFill="1" applyBorder="1"/>
    <xf numFmtId="165" fontId="10" fillId="3" borderId="1" xfId="1" applyNumberFormat="1" applyFont="1" applyFill="1" applyBorder="1"/>
    <xf numFmtId="164" fontId="10" fillId="4" borderId="1" xfId="2" applyNumberFormat="1" applyFont="1" applyFill="1" applyBorder="1"/>
    <xf numFmtId="0" fontId="8" fillId="3" borderId="1" xfId="0" applyFont="1" applyFill="1" applyBorder="1"/>
    <xf numFmtId="164" fontId="10" fillId="3" borderId="1" xfId="0" applyNumberFormat="1" applyFont="1" applyFill="1" applyBorder="1"/>
    <xf numFmtId="10" fontId="11" fillId="7" borderId="1" xfId="3" applyNumberFormat="1" applyFont="1" applyFill="1" applyBorder="1" applyAlignment="1">
      <alignment horizontal="right"/>
    </xf>
    <xf numFmtId="165" fontId="11" fillId="3" borderId="1" xfId="1" applyNumberFormat="1" applyFont="1" applyFill="1" applyBorder="1" applyAlignment="1">
      <alignment horizontal="center"/>
    </xf>
    <xf numFmtId="44" fontId="11" fillId="6" borderId="1" xfId="1" applyFont="1" applyFill="1" applyBorder="1"/>
    <xf numFmtId="164" fontId="11" fillId="6" borderId="1" xfId="0" applyNumberFormat="1" applyFont="1" applyFill="1" applyBorder="1" applyAlignment="1">
      <alignment horizontal="right" indent="2"/>
    </xf>
    <xf numFmtId="44" fontId="11" fillId="6" borderId="1" xfId="1" applyFont="1" applyFill="1" applyBorder="1" applyAlignment="1">
      <alignment horizontal="center"/>
    </xf>
    <xf numFmtId="0" fontId="11" fillId="5" borderId="0" xfId="0" applyFont="1" applyFill="1" applyBorder="1"/>
    <xf numFmtId="164" fontId="10" fillId="4" borderId="1" xfId="0" applyNumberFormat="1" applyFont="1" applyFill="1" applyBorder="1" applyAlignment="1">
      <alignment horizontal="right" indent="2"/>
    </xf>
    <xf numFmtId="10" fontId="11" fillId="7" borderId="1" xfId="0" applyNumberFormat="1" applyFont="1" applyFill="1" applyBorder="1" applyAlignment="1">
      <alignment horizontal="right"/>
    </xf>
    <xf numFmtId="0" fontId="12" fillId="5" borderId="0" xfId="0" applyFont="1" applyFill="1"/>
    <xf numFmtId="0" fontId="12" fillId="2" borderId="0" xfId="0" applyFont="1"/>
    <xf numFmtId="44" fontId="12" fillId="5" borderId="0" xfId="0" applyNumberFormat="1" applyFont="1" applyFill="1"/>
    <xf numFmtId="0" fontId="8" fillId="4" borderId="1" xfId="0" applyFont="1" applyFill="1" applyBorder="1" applyAlignment="1">
      <alignment horizontal="left"/>
    </xf>
    <xf numFmtId="164" fontId="10" fillId="4" borderId="1" xfId="0" applyNumberFormat="1" applyFont="1" applyFill="1" applyBorder="1"/>
    <xf numFmtId="165" fontId="11" fillId="6" borderId="1" xfId="0" applyNumberFormat="1" applyFont="1" applyFill="1" applyBorder="1"/>
    <xf numFmtId="43" fontId="11" fillId="6" borderId="1" xfId="2" applyFont="1" applyFill="1" applyBorder="1" applyAlignment="1">
      <alignment horizontal="center"/>
    </xf>
    <xf numFmtId="164" fontId="13" fillId="4" borderId="1" xfId="0" applyNumberFormat="1" applyFont="1" applyFill="1" applyBorder="1"/>
    <xf numFmtId="10" fontId="8" fillId="7" borderId="1" xfId="3" applyNumberFormat="1" applyFont="1" applyFill="1" applyBorder="1"/>
    <xf numFmtId="165" fontId="8" fillId="6" borderId="1" xfId="0" applyNumberFormat="1" applyFont="1" applyFill="1" applyBorder="1"/>
    <xf numFmtId="44" fontId="8" fillId="6" borderId="1" xfId="0" applyNumberFormat="1" applyFont="1" applyFill="1" applyBorder="1"/>
    <xf numFmtId="164" fontId="8" fillId="6" borderId="1" xfId="0" applyNumberFormat="1" applyFont="1" applyFill="1" applyBorder="1"/>
    <xf numFmtId="165" fontId="8" fillId="6" borderId="1" xfId="1" applyNumberFormat="1" applyFont="1" applyFill="1" applyBorder="1" applyAlignment="1">
      <alignment horizontal="center"/>
    </xf>
    <xf numFmtId="164" fontId="8" fillId="6" borderId="1" xfId="2" applyNumberFormat="1" applyFont="1" applyFill="1" applyBorder="1" applyAlignment="1">
      <alignment horizontal="center"/>
    </xf>
    <xf numFmtId="10" fontId="8" fillId="7" borderId="1" xfId="0" applyNumberFormat="1" applyFont="1" applyFill="1" applyBorder="1"/>
    <xf numFmtId="164" fontId="8" fillId="6" borderId="1" xfId="0" applyNumberFormat="1" applyFont="1" applyFill="1" applyBorder="1" applyAlignment="1">
      <alignment horizontal="right" indent="2"/>
    </xf>
    <xf numFmtId="164" fontId="13" fillId="4" borderId="1" xfId="0" applyNumberFormat="1" applyFont="1" applyFill="1" applyBorder="1" applyAlignment="1">
      <alignment horizontal="right" indent="2"/>
    </xf>
    <xf numFmtId="10" fontId="8" fillId="7" borderId="1" xfId="3" applyNumberFormat="1" applyFont="1" applyFill="1" applyBorder="1" applyAlignment="1">
      <alignment horizontal="right"/>
    </xf>
    <xf numFmtId="10" fontId="8" fillId="7" borderId="1" xfId="0" applyNumberFormat="1" applyFont="1" applyFill="1" applyBorder="1" applyAlignment="1">
      <alignment horizontal="right"/>
    </xf>
    <xf numFmtId="0" fontId="0" fillId="5" borderId="3" xfId="0" applyFill="1" applyBorder="1" applyAlignment="1"/>
    <xf numFmtId="0" fontId="0" fillId="5" borderId="6" xfId="0" applyFill="1" applyBorder="1" applyAlignment="1"/>
    <xf numFmtId="0" fontId="0" fillId="5" borderId="2" xfId="0" applyFill="1" applyBorder="1" applyAlignment="1"/>
    <xf numFmtId="0" fontId="0" fillId="5" borderId="7" xfId="0" applyFill="1" applyBorder="1"/>
    <xf numFmtId="0" fontId="0" fillId="5" borderId="9" xfId="0" applyFill="1" applyBorder="1"/>
    <xf numFmtId="0" fontId="0" fillId="5" borderId="5" xfId="0" applyFill="1" applyBorder="1"/>
    <xf numFmtId="0" fontId="0" fillId="5" borderId="0" xfId="0" applyFill="1" applyBorder="1"/>
    <xf numFmtId="0" fontId="14" fillId="5" borderId="5" xfId="0" applyFont="1" applyFill="1" applyBorder="1" applyAlignment="1">
      <alignment horizontal="left" vertical="center" wrapText="1"/>
    </xf>
    <xf numFmtId="0" fontId="14" fillId="5" borderId="2" xfId="0" applyFont="1" applyFill="1" applyBorder="1"/>
    <xf numFmtId="0" fontId="14" fillId="5" borderId="10" xfId="0" applyFont="1" applyFill="1" applyBorder="1" applyAlignment="1">
      <alignment horizontal="left" vertical="center" wrapText="1"/>
    </xf>
    <xf numFmtId="0" fontId="0" fillId="5" borderId="2" xfId="0" applyFill="1" applyBorder="1"/>
    <xf numFmtId="0" fontId="14" fillId="5" borderId="4" xfId="0" applyFont="1" applyFill="1" applyBorder="1" applyAlignment="1">
      <alignment horizontal="left" vertical="center" wrapText="1"/>
    </xf>
    <xf numFmtId="0" fontId="15" fillId="5" borderId="8" xfId="0" applyFont="1" applyFill="1" applyBorder="1" applyAlignment="1">
      <alignment horizontal="left" vertical="center" wrapText="1"/>
    </xf>
    <xf numFmtId="0" fontId="15" fillId="5" borderId="0" xfId="0" applyFont="1" applyFill="1" applyBorder="1" applyAlignment="1">
      <alignment horizontal="left" vertical="center" wrapText="1"/>
    </xf>
    <xf numFmtId="0" fontId="14" fillId="5" borderId="0" xfId="0" applyFont="1" applyFill="1" applyBorder="1"/>
    <xf numFmtId="0" fontId="14" fillId="5" borderId="8" xfId="0" applyFont="1" applyFill="1" applyBorder="1" applyAlignment="1">
      <alignment horizontal="left" vertical="center" wrapText="1" indent="4"/>
    </xf>
    <xf numFmtId="0" fontId="14" fillId="5" borderId="0" xfId="0" applyFont="1" applyFill="1" applyBorder="1" applyAlignment="1">
      <alignment horizontal="left" vertical="center" wrapText="1" indent="4"/>
    </xf>
    <xf numFmtId="0" fontId="0" fillId="5" borderId="8" xfId="0" applyFill="1" applyBorder="1"/>
    <xf numFmtId="0" fontId="14" fillId="5" borderId="0" xfId="0" applyFont="1" applyFill="1" applyBorder="1" applyAlignment="1">
      <alignment horizontal="left" vertical="center" wrapText="1" indent="7"/>
    </xf>
    <xf numFmtId="0" fontId="14" fillId="5" borderId="0" xfId="0" applyFont="1" applyFill="1" applyBorder="1" applyAlignment="1">
      <alignment horizontal="left" vertical="center" wrapText="1"/>
    </xf>
    <xf numFmtId="0" fontId="14" fillId="5" borderId="8" xfId="0" applyFont="1" applyFill="1" applyBorder="1"/>
    <xf numFmtId="0" fontId="16" fillId="5" borderId="0" xfId="0" applyFont="1" applyFill="1" applyBorder="1" applyAlignment="1">
      <alignment horizontal="left" vertical="center" wrapText="1" indent="4"/>
    </xf>
    <xf numFmtId="0" fontId="14" fillId="5" borderId="8" xfId="0" applyFont="1" applyFill="1" applyBorder="1" applyAlignment="1">
      <alignment horizontal="left" indent="4"/>
    </xf>
    <xf numFmtId="0" fontId="14" fillId="5" borderId="8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 wrapText="1"/>
    </xf>
    <xf numFmtId="0" fontId="19" fillId="5" borderId="0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10" fontId="22" fillId="4" borderId="1" xfId="0" applyNumberFormat="1" applyFont="1" applyFill="1" applyBorder="1"/>
    <xf numFmtId="164" fontId="22" fillId="4" borderId="1" xfId="0" applyNumberFormat="1" applyFont="1" applyFill="1" applyBorder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</cellXfs>
  <cellStyles count="4">
    <cellStyle name="Comma" xfId="2" builtinId="3"/>
    <cellStyle name="Currency" xfId="1" builtinId="4"/>
    <cellStyle name="Normal" xfId="0" builtinId="0"/>
    <cellStyle name="Percent" xfId="3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12" Type="http://schemas.openxmlformats.org/officeDocument/2006/relationships/usernames" Target="revisions/userNames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revisionHeaders" Target="revisions/revisionHeader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1</xdr:row>
      <xdr:rowOff>2</xdr:rowOff>
    </xdr:from>
    <xdr:to>
      <xdr:col>1</xdr:col>
      <xdr:colOff>266700</xdr:colOff>
      <xdr:row>32</xdr:row>
      <xdr:rowOff>0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>
          <a:cxnSpLocks noChangeShapeType="1"/>
        </xdr:cNvCxnSpPr>
      </xdr:nvCxnSpPr>
      <xdr:spPr bwMode="auto">
        <a:xfrm flipH="1" flipV="1">
          <a:off x="6334125" y="1295402"/>
          <a:ext cx="9525" cy="6362698"/>
        </a:xfrm>
        <a:prstGeom prst="line">
          <a:avLst/>
        </a:prstGeom>
        <a:noFill/>
        <a:ln w="9525" algn="ctr">
          <a:solidFill>
            <a:srgbClr val="C00000">
              <a:alpha val="45097"/>
            </a:srgb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76199</xdr:colOff>
      <xdr:row>3</xdr:row>
      <xdr:rowOff>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0" y="0"/>
          <a:ext cx="6762749" cy="1676400"/>
          <a:chOff x="-322580" y="-675640"/>
          <a:chExt cx="5011364" cy="2213610"/>
        </a:xfrm>
      </xdr:grpSpPr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850" y="368300"/>
            <a:ext cx="695474" cy="294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1600"/>
              </a:lnSpc>
              <a:spcAft>
                <a:spcPts val="1000"/>
              </a:spcAft>
            </a:pPr>
            <a:r>
              <a:rPr lang="en-NZ" sz="1000" b="1">
                <a:solidFill>
                  <a:srgbClr val="808080"/>
                </a:solidFill>
                <a:effectLst/>
                <a:latin typeface="Arial Black"/>
                <a:ea typeface="Times New Roman"/>
                <a:cs typeface="Arial"/>
              </a:rPr>
              <a:t>User notes</a:t>
            </a:r>
            <a:endParaRPr lang="en-NZ" sz="1000">
              <a:effectLst/>
              <a:latin typeface="Arial"/>
              <a:ea typeface="Times New Roman"/>
              <a:cs typeface="Times New Roman"/>
            </a:endParaRPr>
          </a:p>
        </xdr:txBody>
      </xdr:sp>
      <xdr:sp macro="" textlink="">
        <xdr:nvSpPr>
          <xdr:cNvPr id="5" name="Text Box 2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50788" y="44450"/>
            <a:ext cx="4237996" cy="3200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6350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pPr>
              <a:lnSpc>
                <a:spcPts val="1600"/>
              </a:lnSpc>
              <a:spcAft>
                <a:spcPts val="1000"/>
              </a:spcAft>
            </a:pPr>
            <a:r>
              <a:rPr lang="en-NZ" sz="1000">
                <a:solidFill>
                  <a:srgbClr val="C00000"/>
                </a:solidFill>
                <a:effectLst/>
                <a:latin typeface="Arial Black"/>
                <a:ea typeface="Times New Roman"/>
                <a:cs typeface="Times New Roman"/>
              </a:rPr>
              <a:t>Template investment capitalisation table - discounted debt conversion </a:t>
            </a:r>
            <a:endParaRPr lang="en-NZ" sz="1000">
              <a:effectLst/>
              <a:latin typeface="Arial"/>
              <a:ea typeface="Times New Roman"/>
              <a:cs typeface="Times New Roman"/>
            </a:endParaRPr>
          </a:p>
        </xdr:txBody>
      </xdr:sp>
      <xdr:grpSp>
        <xdr:nvGrpSpPr>
          <xdr:cNvPr id="6" name="Group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-322580" y="-675640"/>
            <a:ext cx="3653790" cy="2213610"/>
            <a:chOff x="11623" y="-66"/>
            <a:chExt cx="5754" cy="3486"/>
          </a:xfrm>
        </xdr:grpSpPr>
        <xdr:sp macro="" textlink="">
          <xdr:nvSpPr>
            <xdr:cNvPr id="7" name="Rectangle 6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SpPr>
              <a:spLocks/>
            </xdr:cNvSpPr>
          </xdr:nvSpPr>
          <xdr:spPr bwMode="auto">
            <a:xfrm>
              <a:off x="12141" y="1008"/>
              <a:ext cx="467" cy="1017"/>
            </a:xfrm>
            <a:prstGeom prst="rect">
              <a:avLst/>
            </a:prstGeom>
            <a:solidFill>
              <a:srgbClr val="C52D3F"/>
            </a:solidFill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endParaRPr lang="en-NZ"/>
            </a:p>
          </xdr:txBody>
        </xdr:sp>
        <xdr:grpSp>
          <xdr:nvGrpSpPr>
            <xdr:cNvPr id="8" name="Group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623" y="-66"/>
              <a:ext cx="5754" cy="3486"/>
              <a:chOff x="11623" y="-66"/>
              <a:chExt cx="5754" cy="3486"/>
            </a:xfrm>
          </xdr:grpSpPr>
          <xdr:sp macro="" textlink="">
            <xdr:nvSpPr>
              <xdr:cNvPr id="9" name="Freeform 8">
                <a:extLst>
                  <a:ext uri="{FF2B5EF4-FFF2-40B4-BE49-F238E27FC236}">
                    <a16:creationId xmlns:a16="http://schemas.microsoft.com/office/drawing/2014/main" id="{00000000-0008-0000-0000-000009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917 w 5665"/>
                  <a:gd name="T1" fmla="*/ 1701 h 3395"/>
                  <a:gd name="T2" fmla="*/ 985 w 5665"/>
                  <a:gd name="T3" fmla="*/ 1773 h 3395"/>
                  <a:gd name="T4" fmla="*/ 985 w 5665"/>
                  <a:gd name="T5" fmla="*/ 1759 h 3395"/>
                  <a:gd name="T6" fmla="*/ 927 w 5665"/>
                  <a:gd name="T7" fmla="*/ 1690 h 3395"/>
                  <a:gd name="T8" fmla="*/ 929 w 5665"/>
                  <a:gd name="T9" fmla="*/ 1688 h 3395"/>
                  <a:gd name="T10" fmla="*/ 985 w 5665"/>
                  <a:gd name="T11" fmla="*/ 1688 h 3395"/>
                  <a:gd name="T12" fmla="*/ 985 w 5665"/>
                  <a:gd name="T13" fmla="*/ 1673 h 3395"/>
                  <a:gd name="T14" fmla="*/ 944 w 5665"/>
                  <a:gd name="T15" fmla="*/ 1673 h 3395"/>
                  <a:gd name="T16" fmla="*/ 985 w 5665"/>
                  <a:gd name="T17" fmla="*/ 1622 h 3395"/>
                  <a:gd name="T18" fmla="*/ 985 w 5665"/>
                  <a:gd name="T19" fmla="*/ 1607 h 3395"/>
                  <a:gd name="T20" fmla="*/ 923 w 5665"/>
                  <a:gd name="T21" fmla="*/ 1673 h 3395"/>
                  <a:gd name="T22" fmla="*/ 544 w 5665"/>
                  <a:gd name="T23" fmla="*/ 1673 h 3395"/>
                  <a:gd name="T24" fmla="*/ 530 w 5665"/>
                  <a:gd name="T25" fmla="*/ 1688 h 3395"/>
                  <a:gd name="T26" fmla="*/ 904 w 5665"/>
                  <a:gd name="T27" fmla="*/ 1688 h 3395"/>
                  <a:gd name="T28" fmla="*/ 907 w 5665"/>
                  <a:gd name="T29" fmla="*/ 1690 h 3395"/>
                  <a:gd name="T30" fmla="*/ 746 w 5665"/>
                  <a:gd name="T31" fmla="*/ 1883 h 3395"/>
                  <a:gd name="T32" fmla="*/ 917 w 5665"/>
                  <a:gd name="T33" fmla="*/ 1701 h 3395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  <a:gd name="T48" fmla="*/ 0 60000 65536"/>
                  <a:gd name="T49" fmla="*/ 0 60000 65536"/>
                  <a:gd name="T50" fmla="*/ 0 60000 65536"/>
                </a:gdLst>
                <a:ahLst/>
                <a:cxnLst>
                  <a:cxn ang="T34">
                    <a:pos x="T0" y="T1"/>
                  </a:cxn>
                  <a:cxn ang="T35">
                    <a:pos x="T2" y="T3"/>
                  </a:cxn>
                  <a:cxn ang="T36">
                    <a:pos x="T4" y="T5"/>
                  </a:cxn>
                  <a:cxn ang="T37">
                    <a:pos x="T6" y="T7"/>
                  </a:cxn>
                  <a:cxn ang="T38">
                    <a:pos x="T8" y="T9"/>
                  </a:cxn>
                  <a:cxn ang="T39">
                    <a:pos x="T10" y="T11"/>
                  </a:cxn>
                  <a:cxn ang="T40">
                    <a:pos x="T12" y="T13"/>
                  </a:cxn>
                  <a:cxn ang="T41">
                    <a:pos x="T14" y="T15"/>
                  </a:cxn>
                  <a:cxn ang="T42">
                    <a:pos x="T16" y="T17"/>
                  </a:cxn>
                  <a:cxn ang="T43">
                    <a:pos x="T18" y="T19"/>
                  </a:cxn>
                  <a:cxn ang="T44">
                    <a:pos x="T20" y="T21"/>
                  </a:cxn>
                  <a:cxn ang="T45">
                    <a:pos x="T22" y="T23"/>
                  </a:cxn>
                  <a:cxn ang="T46">
                    <a:pos x="T24" y="T25"/>
                  </a:cxn>
                  <a:cxn ang="T47">
                    <a:pos x="T26" y="T27"/>
                  </a:cxn>
                  <a:cxn ang="T48">
                    <a:pos x="T28" y="T29"/>
                  </a:cxn>
                  <a:cxn ang="T49">
                    <a:pos x="T30" y="T31"/>
                  </a:cxn>
                  <a:cxn ang="T50">
                    <a:pos x="T32" y="T33"/>
                  </a:cxn>
                </a:cxnLst>
                <a:rect l="0" t="0" r="r" b="b"/>
                <a:pathLst>
                  <a:path w="5665" h="3395">
                    <a:moveTo>
                      <a:pt x="917" y="1701"/>
                    </a:moveTo>
                    <a:lnTo>
                      <a:pt x="985" y="1773"/>
                    </a:lnTo>
                    <a:lnTo>
                      <a:pt x="985" y="1759"/>
                    </a:lnTo>
                    <a:lnTo>
                      <a:pt x="927" y="1690"/>
                    </a:lnTo>
                    <a:lnTo>
                      <a:pt x="929" y="1688"/>
                    </a:lnTo>
                    <a:lnTo>
                      <a:pt x="985" y="1688"/>
                    </a:lnTo>
                    <a:lnTo>
                      <a:pt x="985" y="1673"/>
                    </a:lnTo>
                    <a:lnTo>
                      <a:pt x="944" y="1673"/>
                    </a:lnTo>
                    <a:lnTo>
                      <a:pt x="985" y="1622"/>
                    </a:lnTo>
                    <a:lnTo>
                      <a:pt x="985" y="1607"/>
                    </a:lnTo>
                    <a:lnTo>
                      <a:pt x="923" y="1673"/>
                    </a:lnTo>
                    <a:lnTo>
                      <a:pt x="544" y="1673"/>
                    </a:lnTo>
                    <a:lnTo>
                      <a:pt x="530" y="1688"/>
                    </a:lnTo>
                    <a:lnTo>
                      <a:pt x="904" y="1688"/>
                    </a:lnTo>
                    <a:lnTo>
                      <a:pt x="907" y="1690"/>
                    </a:lnTo>
                    <a:lnTo>
                      <a:pt x="746" y="1883"/>
                    </a:lnTo>
                    <a:lnTo>
                      <a:pt x="917" y="1701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0" name="Freeform 9">
                <a:extLst>
                  <a:ext uri="{FF2B5EF4-FFF2-40B4-BE49-F238E27FC236}">
                    <a16:creationId xmlns:a16="http://schemas.microsoft.com/office/drawing/2014/main" id="{00000000-0008-0000-0000-00000A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710 w 5665"/>
                  <a:gd name="T1" fmla="*/ 1074 h 3395"/>
                  <a:gd name="T2" fmla="*/ 691 w 5665"/>
                  <a:gd name="T3" fmla="*/ 1074 h 3395"/>
                  <a:gd name="T4" fmla="*/ 542 w 5665"/>
                  <a:gd name="T5" fmla="*/ 1253 h 3395"/>
                  <a:gd name="T6" fmla="*/ 710 w 5665"/>
                  <a:gd name="T7" fmla="*/ 1074 h 339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665" h="3395">
                    <a:moveTo>
                      <a:pt x="710" y="1074"/>
                    </a:moveTo>
                    <a:lnTo>
                      <a:pt x="691" y="1074"/>
                    </a:lnTo>
                    <a:lnTo>
                      <a:pt x="542" y="1253"/>
                    </a:lnTo>
                    <a:lnTo>
                      <a:pt x="710" y="1074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1" name="Freeform 10">
                <a:extLst>
                  <a:ext uri="{FF2B5EF4-FFF2-40B4-BE49-F238E27FC236}">
                    <a16:creationId xmlns:a16="http://schemas.microsoft.com/office/drawing/2014/main" id="{00000000-0008-0000-0000-00000B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985 w 5665"/>
                  <a:gd name="T1" fmla="*/ 2049 h 3395"/>
                  <a:gd name="T2" fmla="*/ 985 w 5665"/>
                  <a:gd name="T3" fmla="*/ 2027 h 3395"/>
                  <a:gd name="T4" fmla="*/ 924 w 5665"/>
                  <a:gd name="T5" fmla="*/ 2092 h 3395"/>
                  <a:gd name="T6" fmla="*/ 945 w 5665"/>
                  <a:gd name="T7" fmla="*/ 2092 h 3395"/>
                  <a:gd name="T8" fmla="*/ 985 w 5665"/>
                  <a:gd name="T9" fmla="*/ 2049 h 339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665" h="3395">
                    <a:moveTo>
                      <a:pt x="985" y="2049"/>
                    </a:moveTo>
                    <a:lnTo>
                      <a:pt x="985" y="2027"/>
                    </a:lnTo>
                    <a:lnTo>
                      <a:pt x="924" y="2092"/>
                    </a:lnTo>
                    <a:lnTo>
                      <a:pt x="945" y="2092"/>
                    </a:lnTo>
                    <a:lnTo>
                      <a:pt x="985" y="2049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2" name="Freeform 11">
                <a:extLst>
                  <a:ext uri="{FF2B5EF4-FFF2-40B4-BE49-F238E27FC236}">
                    <a16:creationId xmlns:a16="http://schemas.microsoft.com/office/drawing/2014/main" id="{00000000-0008-0000-0000-00000C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728 w 5665"/>
                  <a:gd name="T1" fmla="*/ 1901 h 3395"/>
                  <a:gd name="T2" fmla="*/ 731 w 5665"/>
                  <a:gd name="T3" fmla="*/ 1898 h 3395"/>
                  <a:gd name="T4" fmla="*/ 985 w 5665"/>
                  <a:gd name="T5" fmla="*/ 1898 h 3395"/>
                  <a:gd name="T6" fmla="*/ 985 w 5665"/>
                  <a:gd name="T7" fmla="*/ 1883 h 3395"/>
                  <a:gd name="T8" fmla="*/ 746 w 5665"/>
                  <a:gd name="T9" fmla="*/ 1883 h 3395"/>
                  <a:gd name="T10" fmla="*/ 907 w 5665"/>
                  <a:gd name="T11" fmla="*/ 1690 h 3395"/>
                  <a:gd name="T12" fmla="*/ 725 w 5665"/>
                  <a:gd name="T13" fmla="*/ 1883 h 3395"/>
                  <a:gd name="T14" fmla="*/ 711 w 5665"/>
                  <a:gd name="T15" fmla="*/ 1883 h 3395"/>
                  <a:gd name="T16" fmla="*/ 528 w 5665"/>
                  <a:gd name="T17" fmla="*/ 1689 h 3395"/>
                  <a:gd name="T18" fmla="*/ 691 w 5665"/>
                  <a:gd name="T19" fmla="*/ 1883 h 3395"/>
                  <a:gd name="T20" fmla="*/ 518 w 5665"/>
                  <a:gd name="T21" fmla="*/ 1883 h 3395"/>
                  <a:gd name="T22" fmla="*/ 518 w 5665"/>
                  <a:gd name="T23" fmla="*/ 1898 h 3395"/>
                  <a:gd name="T24" fmla="*/ 705 w 5665"/>
                  <a:gd name="T25" fmla="*/ 1898 h 3395"/>
                  <a:gd name="T26" fmla="*/ 708 w 5665"/>
                  <a:gd name="T27" fmla="*/ 1901 h 3395"/>
                  <a:gd name="T28" fmla="*/ 718 w 5665"/>
                  <a:gd name="T29" fmla="*/ 1912 h 3395"/>
                  <a:gd name="T30" fmla="*/ 728 w 5665"/>
                  <a:gd name="T31" fmla="*/ 1901 h 3395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5665" h="3395">
                    <a:moveTo>
                      <a:pt x="728" y="1901"/>
                    </a:moveTo>
                    <a:lnTo>
                      <a:pt x="731" y="1898"/>
                    </a:lnTo>
                    <a:lnTo>
                      <a:pt x="985" y="1898"/>
                    </a:lnTo>
                    <a:lnTo>
                      <a:pt x="985" y="1883"/>
                    </a:lnTo>
                    <a:lnTo>
                      <a:pt x="746" y="1883"/>
                    </a:lnTo>
                    <a:lnTo>
                      <a:pt x="907" y="1690"/>
                    </a:lnTo>
                    <a:lnTo>
                      <a:pt x="725" y="1883"/>
                    </a:lnTo>
                    <a:lnTo>
                      <a:pt x="711" y="1883"/>
                    </a:lnTo>
                    <a:lnTo>
                      <a:pt x="528" y="1689"/>
                    </a:lnTo>
                    <a:lnTo>
                      <a:pt x="691" y="1883"/>
                    </a:lnTo>
                    <a:lnTo>
                      <a:pt x="518" y="1883"/>
                    </a:lnTo>
                    <a:lnTo>
                      <a:pt x="518" y="1898"/>
                    </a:lnTo>
                    <a:lnTo>
                      <a:pt x="705" y="1898"/>
                    </a:lnTo>
                    <a:lnTo>
                      <a:pt x="708" y="1901"/>
                    </a:lnTo>
                    <a:lnTo>
                      <a:pt x="718" y="1912"/>
                    </a:lnTo>
                    <a:lnTo>
                      <a:pt x="728" y="1901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3" name="Freeform 12">
                <a:extLst>
                  <a:ext uri="{FF2B5EF4-FFF2-40B4-BE49-F238E27FC236}">
                    <a16:creationId xmlns:a16="http://schemas.microsoft.com/office/drawing/2014/main" id="{00000000-0008-0000-0000-00000D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985 w 5665"/>
                  <a:gd name="T1" fmla="*/ 1752 h 3395"/>
                  <a:gd name="T2" fmla="*/ 927 w 5665"/>
                  <a:gd name="T3" fmla="*/ 1690 h 3395"/>
                  <a:gd name="T4" fmla="*/ 985 w 5665"/>
                  <a:gd name="T5" fmla="*/ 1759 h 3395"/>
                  <a:gd name="T6" fmla="*/ 985 w 5665"/>
                  <a:gd name="T7" fmla="*/ 1752 h 339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665" h="3395">
                    <a:moveTo>
                      <a:pt x="985" y="1752"/>
                    </a:moveTo>
                    <a:lnTo>
                      <a:pt x="927" y="1690"/>
                    </a:lnTo>
                    <a:lnTo>
                      <a:pt x="985" y="1759"/>
                    </a:lnTo>
                    <a:lnTo>
                      <a:pt x="985" y="1752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4" name="Freeform 13">
                <a:extLst>
                  <a:ext uri="{FF2B5EF4-FFF2-40B4-BE49-F238E27FC236}">
                    <a16:creationId xmlns:a16="http://schemas.microsoft.com/office/drawing/2014/main" id="{00000000-0008-0000-0000-00000E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917 w 5665"/>
                  <a:gd name="T1" fmla="*/ 1277 h 3395"/>
                  <a:gd name="T2" fmla="*/ 985 w 5665"/>
                  <a:gd name="T3" fmla="*/ 1350 h 3395"/>
                  <a:gd name="T4" fmla="*/ 985 w 5665"/>
                  <a:gd name="T5" fmla="*/ 1336 h 3395"/>
                  <a:gd name="T6" fmla="*/ 928 w 5665"/>
                  <a:gd name="T7" fmla="*/ 1268 h 3395"/>
                  <a:gd name="T8" fmla="*/ 985 w 5665"/>
                  <a:gd name="T9" fmla="*/ 1268 h 3395"/>
                  <a:gd name="T10" fmla="*/ 985 w 5665"/>
                  <a:gd name="T11" fmla="*/ 1253 h 3395"/>
                  <a:gd name="T12" fmla="*/ 940 w 5665"/>
                  <a:gd name="T13" fmla="*/ 1253 h 3395"/>
                  <a:gd name="T14" fmla="*/ 985 w 5665"/>
                  <a:gd name="T15" fmla="*/ 1204 h 3395"/>
                  <a:gd name="T16" fmla="*/ 985 w 5665"/>
                  <a:gd name="T17" fmla="*/ 1182 h 3395"/>
                  <a:gd name="T18" fmla="*/ 919 w 5665"/>
                  <a:gd name="T19" fmla="*/ 1253 h 3395"/>
                  <a:gd name="T20" fmla="*/ 914 w 5665"/>
                  <a:gd name="T21" fmla="*/ 1253 h 3395"/>
                  <a:gd name="T22" fmla="*/ 905 w 5665"/>
                  <a:gd name="T23" fmla="*/ 1268 h 3395"/>
                  <a:gd name="T24" fmla="*/ 732 w 5665"/>
                  <a:gd name="T25" fmla="*/ 1473 h 3395"/>
                  <a:gd name="T26" fmla="*/ 917 w 5665"/>
                  <a:gd name="T27" fmla="*/ 1277 h 3395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</a:gdLst>
                <a:ahLst/>
                <a:cxnLst>
                  <a:cxn ang="T28">
                    <a:pos x="T0" y="T1"/>
                  </a:cxn>
                  <a:cxn ang="T29">
                    <a:pos x="T2" y="T3"/>
                  </a:cxn>
                  <a:cxn ang="T30">
                    <a:pos x="T4" y="T5"/>
                  </a:cxn>
                  <a:cxn ang="T31">
                    <a:pos x="T6" y="T7"/>
                  </a:cxn>
                  <a:cxn ang="T32">
                    <a:pos x="T8" y="T9"/>
                  </a:cxn>
                  <a:cxn ang="T33">
                    <a:pos x="T10" y="T11"/>
                  </a:cxn>
                  <a:cxn ang="T34">
                    <a:pos x="T12" y="T13"/>
                  </a:cxn>
                  <a:cxn ang="T35">
                    <a:pos x="T14" y="T15"/>
                  </a:cxn>
                  <a:cxn ang="T36">
                    <a:pos x="T16" y="T17"/>
                  </a:cxn>
                  <a:cxn ang="T37">
                    <a:pos x="T18" y="T19"/>
                  </a:cxn>
                  <a:cxn ang="T38">
                    <a:pos x="T20" y="T21"/>
                  </a:cxn>
                  <a:cxn ang="T39">
                    <a:pos x="T22" y="T23"/>
                  </a:cxn>
                  <a:cxn ang="T40">
                    <a:pos x="T24" y="T25"/>
                  </a:cxn>
                  <a:cxn ang="T41">
                    <a:pos x="T26" y="T27"/>
                  </a:cxn>
                </a:cxnLst>
                <a:rect l="0" t="0" r="r" b="b"/>
                <a:pathLst>
                  <a:path w="5665" h="3395">
                    <a:moveTo>
                      <a:pt x="917" y="1277"/>
                    </a:moveTo>
                    <a:lnTo>
                      <a:pt x="985" y="1350"/>
                    </a:lnTo>
                    <a:lnTo>
                      <a:pt x="985" y="1336"/>
                    </a:lnTo>
                    <a:lnTo>
                      <a:pt x="928" y="1268"/>
                    </a:lnTo>
                    <a:lnTo>
                      <a:pt x="985" y="1268"/>
                    </a:lnTo>
                    <a:lnTo>
                      <a:pt x="985" y="1253"/>
                    </a:lnTo>
                    <a:lnTo>
                      <a:pt x="940" y="1253"/>
                    </a:lnTo>
                    <a:lnTo>
                      <a:pt x="985" y="1204"/>
                    </a:lnTo>
                    <a:lnTo>
                      <a:pt x="985" y="1182"/>
                    </a:lnTo>
                    <a:lnTo>
                      <a:pt x="919" y="1253"/>
                    </a:lnTo>
                    <a:lnTo>
                      <a:pt x="914" y="1253"/>
                    </a:lnTo>
                    <a:lnTo>
                      <a:pt x="905" y="1268"/>
                    </a:lnTo>
                    <a:lnTo>
                      <a:pt x="732" y="1473"/>
                    </a:lnTo>
                    <a:lnTo>
                      <a:pt x="917" y="1277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5" name="Freeform 14">
                <a:extLst>
                  <a:ext uri="{FF2B5EF4-FFF2-40B4-BE49-F238E27FC236}">
                    <a16:creationId xmlns:a16="http://schemas.microsoft.com/office/drawing/2014/main" id="{00000000-0008-0000-0000-00000F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743 w 5665"/>
                  <a:gd name="T1" fmla="*/ 1074 h 3395"/>
                  <a:gd name="T2" fmla="*/ 724 w 5665"/>
                  <a:gd name="T3" fmla="*/ 1074 h 3395"/>
                  <a:gd name="T4" fmla="*/ 893 w 5665"/>
                  <a:gd name="T5" fmla="*/ 1253 h 3395"/>
                  <a:gd name="T6" fmla="*/ 743 w 5665"/>
                  <a:gd name="T7" fmla="*/ 1074 h 339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665" h="3395">
                    <a:moveTo>
                      <a:pt x="743" y="1074"/>
                    </a:moveTo>
                    <a:lnTo>
                      <a:pt x="724" y="1074"/>
                    </a:lnTo>
                    <a:lnTo>
                      <a:pt x="893" y="1253"/>
                    </a:lnTo>
                    <a:lnTo>
                      <a:pt x="743" y="1074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6" name="Freeform 15">
                <a:extLst>
                  <a:ext uri="{FF2B5EF4-FFF2-40B4-BE49-F238E27FC236}">
                    <a16:creationId xmlns:a16="http://schemas.microsoft.com/office/drawing/2014/main" id="{00000000-0008-0000-0000-000010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529 w 5665"/>
                  <a:gd name="T1" fmla="*/ 1268 h 3395"/>
                  <a:gd name="T2" fmla="*/ 542 w 5665"/>
                  <a:gd name="T3" fmla="*/ 1253 h 3395"/>
                  <a:gd name="T4" fmla="*/ 691 w 5665"/>
                  <a:gd name="T5" fmla="*/ 1074 h 3395"/>
                  <a:gd name="T6" fmla="*/ 690 w 5665"/>
                  <a:gd name="T7" fmla="*/ 1074 h 3395"/>
                  <a:gd name="T8" fmla="*/ 521 w 5665"/>
                  <a:gd name="T9" fmla="*/ 1253 h 3395"/>
                  <a:gd name="T10" fmla="*/ 518 w 5665"/>
                  <a:gd name="T11" fmla="*/ 1253 h 3395"/>
                  <a:gd name="T12" fmla="*/ 518 w 5665"/>
                  <a:gd name="T13" fmla="*/ 1278 h 3395"/>
                  <a:gd name="T14" fmla="*/ 518 w 5665"/>
                  <a:gd name="T15" fmla="*/ 1278 h 3395"/>
                  <a:gd name="T16" fmla="*/ 529 w 5665"/>
                  <a:gd name="T17" fmla="*/ 1268 h 3395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</a:gdLst>
                <a:ahLst/>
                <a:cxnLst>
                  <a:cxn ang="T18">
                    <a:pos x="T0" y="T1"/>
                  </a:cxn>
                  <a:cxn ang="T19">
                    <a:pos x="T2" y="T3"/>
                  </a:cxn>
                  <a:cxn ang="T20">
                    <a:pos x="T4" y="T5"/>
                  </a:cxn>
                  <a:cxn ang="T21">
                    <a:pos x="T6" y="T7"/>
                  </a:cxn>
                  <a:cxn ang="T22">
                    <a:pos x="T8" y="T9"/>
                  </a:cxn>
                  <a:cxn ang="T23">
                    <a:pos x="T10" y="T11"/>
                  </a:cxn>
                  <a:cxn ang="T24">
                    <a:pos x="T12" y="T13"/>
                  </a:cxn>
                  <a:cxn ang="T25">
                    <a:pos x="T14" y="T15"/>
                  </a:cxn>
                  <a:cxn ang="T26">
                    <a:pos x="T16" y="T17"/>
                  </a:cxn>
                </a:cxnLst>
                <a:rect l="0" t="0" r="r" b="b"/>
                <a:pathLst>
                  <a:path w="5665" h="3395">
                    <a:moveTo>
                      <a:pt x="529" y="1268"/>
                    </a:moveTo>
                    <a:lnTo>
                      <a:pt x="542" y="1253"/>
                    </a:lnTo>
                    <a:lnTo>
                      <a:pt x="691" y="1074"/>
                    </a:lnTo>
                    <a:lnTo>
                      <a:pt x="690" y="1074"/>
                    </a:lnTo>
                    <a:lnTo>
                      <a:pt x="521" y="1253"/>
                    </a:lnTo>
                    <a:lnTo>
                      <a:pt x="518" y="1253"/>
                    </a:lnTo>
                    <a:lnTo>
                      <a:pt x="518" y="1278"/>
                    </a:lnTo>
                    <a:lnTo>
                      <a:pt x="529" y="1268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7" name="Freeform 16">
                <a:extLst>
                  <a:ext uri="{FF2B5EF4-FFF2-40B4-BE49-F238E27FC236}">
                    <a16:creationId xmlns:a16="http://schemas.microsoft.com/office/drawing/2014/main" id="{00000000-0008-0000-0000-000011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718 w 5665"/>
                  <a:gd name="T1" fmla="*/ 1912 h 3395"/>
                  <a:gd name="T2" fmla="*/ 708 w 5665"/>
                  <a:gd name="T3" fmla="*/ 1901 h 3395"/>
                  <a:gd name="T4" fmla="*/ 528 w 5665"/>
                  <a:gd name="T5" fmla="*/ 2092 h 3395"/>
                  <a:gd name="T6" fmla="*/ 548 w 5665"/>
                  <a:gd name="T7" fmla="*/ 2092 h 3395"/>
                  <a:gd name="T8" fmla="*/ 718 w 5665"/>
                  <a:gd name="T9" fmla="*/ 1912 h 339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665" h="3395">
                    <a:moveTo>
                      <a:pt x="718" y="1912"/>
                    </a:moveTo>
                    <a:lnTo>
                      <a:pt x="708" y="1901"/>
                    </a:lnTo>
                    <a:lnTo>
                      <a:pt x="528" y="2092"/>
                    </a:lnTo>
                    <a:lnTo>
                      <a:pt x="548" y="2092"/>
                    </a:lnTo>
                    <a:lnTo>
                      <a:pt x="718" y="1912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8" name="Freeform 17">
                <a:extLst>
                  <a:ext uri="{FF2B5EF4-FFF2-40B4-BE49-F238E27FC236}">
                    <a16:creationId xmlns:a16="http://schemas.microsoft.com/office/drawing/2014/main" id="{00000000-0008-0000-0000-000012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528 w 5665"/>
                  <a:gd name="T1" fmla="*/ 1689 h 3395"/>
                  <a:gd name="T2" fmla="*/ 530 w 5665"/>
                  <a:gd name="T3" fmla="*/ 1688 h 3395"/>
                  <a:gd name="T4" fmla="*/ 544 w 5665"/>
                  <a:gd name="T5" fmla="*/ 1673 h 3395"/>
                  <a:gd name="T6" fmla="*/ 717 w 5665"/>
                  <a:gd name="T7" fmla="*/ 1489 h 3395"/>
                  <a:gd name="T8" fmla="*/ 698 w 5665"/>
                  <a:gd name="T9" fmla="*/ 1488 h 3395"/>
                  <a:gd name="T10" fmla="*/ 523 w 5665"/>
                  <a:gd name="T11" fmla="*/ 1673 h 3395"/>
                  <a:gd name="T12" fmla="*/ 518 w 5665"/>
                  <a:gd name="T13" fmla="*/ 1673 h 3395"/>
                  <a:gd name="T14" fmla="*/ 518 w 5665"/>
                  <a:gd name="T15" fmla="*/ 1700 h 3395"/>
                  <a:gd name="T16" fmla="*/ 518 w 5665"/>
                  <a:gd name="T17" fmla="*/ 1700 h 3395"/>
                  <a:gd name="T18" fmla="*/ 691 w 5665"/>
                  <a:gd name="T19" fmla="*/ 1883 h 3395"/>
                  <a:gd name="T20" fmla="*/ 528 w 5665"/>
                  <a:gd name="T21" fmla="*/ 1689 h 3395"/>
                  <a:gd name="T22" fmla="*/ 0 60000 65536"/>
                  <a:gd name="T23" fmla="*/ 0 60000 65536"/>
                  <a:gd name="T24" fmla="*/ 0 60000 65536"/>
                  <a:gd name="T25" fmla="*/ 0 60000 65536"/>
                  <a:gd name="T26" fmla="*/ 0 60000 65536"/>
                  <a:gd name="T27" fmla="*/ 0 60000 65536"/>
                  <a:gd name="T28" fmla="*/ 0 60000 65536"/>
                  <a:gd name="T29" fmla="*/ 0 60000 65536"/>
                  <a:gd name="T30" fmla="*/ 0 60000 65536"/>
                  <a:gd name="T31" fmla="*/ 0 60000 65536"/>
                  <a:gd name="T32" fmla="*/ 0 60000 65536"/>
                </a:gdLst>
                <a:ahLst/>
                <a:cxnLst>
                  <a:cxn ang="T22">
                    <a:pos x="T0" y="T1"/>
                  </a:cxn>
                  <a:cxn ang="T23">
                    <a:pos x="T2" y="T3"/>
                  </a:cxn>
                  <a:cxn ang="T24">
                    <a:pos x="T4" y="T5"/>
                  </a:cxn>
                  <a:cxn ang="T25">
                    <a:pos x="T6" y="T7"/>
                  </a:cxn>
                  <a:cxn ang="T26">
                    <a:pos x="T8" y="T9"/>
                  </a:cxn>
                  <a:cxn ang="T27">
                    <a:pos x="T10" y="T11"/>
                  </a:cxn>
                  <a:cxn ang="T28">
                    <a:pos x="T12" y="T13"/>
                  </a:cxn>
                  <a:cxn ang="T29">
                    <a:pos x="T14" y="T15"/>
                  </a:cxn>
                  <a:cxn ang="T30">
                    <a:pos x="T16" y="T17"/>
                  </a:cxn>
                  <a:cxn ang="T31">
                    <a:pos x="T18" y="T19"/>
                  </a:cxn>
                  <a:cxn ang="T32">
                    <a:pos x="T20" y="T21"/>
                  </a:cxn>
                </a:cxnLst>
                <a:rect l="0" t="0" r="r" b="b"/>
                <a:pathLst>
                  <a:path w="5665" h="3395">
                    <a:moveTo>
                      <a:pt x="528" y="1689"/>
                    </a:moveTo>
                    <a:lnTo>
                      <a:pt x="530" y="1688"/>
                    </a:lnTo>
                    <a:lnTo>
                      <a:pt x="544" y="1673"/>
                    </a:lnTo>
                    <a:lnTo>
                      <a:pt x="717" y="1489"/>
                    </a:lnTo>
                    <a:lnTo>
                      <a:pt x="698" y="1488"/>
                    </a:lnTo>
                    <a:lnTo>
                      <a:pt x="523" y="1673"/>
                    </a:lnTo>
                    <a:lnTo>
                      <a:pt x="518" y="1673"/>
                    </a:lnTo>
                    <a:lnTo>
                      <a:pt x="518" y="1700"/>
                    </a:lnTo>
                    <a:lnTo>
                      <a:pt x="691" y="1883"/>
                    </a:lnTo>
                    <a:lnTo>
                      <a:pt x="528" y="1689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19" name="Freeform 18">
                <a:extLst>
                  <a:ext uri="{FF2B5EF4-FFF2-40B4-BE49-F238E27FC236}">
                    <a16:creationId xmlns:a16="http://schemas.microsoft.com/office/drawing/2014/main" id="{00000000-0008-0000-0000-000013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518 w 5665"/>
                  <a:gd name="T1" fmla="*/ 1278 h 3395"/>
                  <a:gd name="T2" fmla="*/ 518 w 5665"/>
                  <a:gd name="T3" fmla="*/ 1278 h 3395"/>
                  <a:gd name="T4" fmla="*/ 518 w 5665"/>
                  <a:gd name="T5" fmla="*/ 1278 h 3395"/>
                  <a:gd name="T6" fmla="*/ 0 60000 65536"/>
                  <a:gd name="T7" fmla="*/ 0 60000 65536"/>
                  <a:gd name="T8" fmla="*/ 0 60000 65536"/>
                </a:gdLst>
                <a:ahLst/>
                <a:cxnLst>
                  <a:cxn ang="T6">
                    <a:pos x="T0" y="T1"/>
                  </a:cxn>
                  <a:cxn ang="T7">
                    <a:pos x="T2" y="T3"/>
                  </a:cxn>
                  <a:cxn ang="T8">
                    <a:pos x="T4" y="T5"/>
                  </a:cxn>
                </a:cxnLst>
                <a:rect l="0" t="0" r="r" b="b"/>
                <a:pathLst>
                  <a:path w="5665" h="3395">
                    <a:moveTo>
                      <a:pt x="518" y="1278"/>
                    </a:moveTo>
                    <a:lnTo>
                      <a:pt x="518" y="1278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20" name="Freeform 19">
                <a:extLst>
                  <a:ext uri="{FF2B5EF4-FFF2-40B4-BE49-F238E27FC236}">
                    <a16:creationId xmlns:a16="http://schemas.microsoft.com/office/drawing/2014/main" id="{00000000-0008-0000-0000-000014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985 w 5665"/>
                  <a:gd name="T1" fmla="*/ 1628 h 3395"/>
                  <a:gd name="T2" fmla="*/ 985 w 5665"/>
                  <a:gd name="T3" fmla="*/ 1622 h 3395"/>
                  <a:gd name="T4" fmla="*/ 944 w 5665"/>
                  <a:gd name="T5" fmla="*/ 1673 h 3395"/>
                  <a:gd name="T6" fmla="*/ 985 w 5665"/>
                  <a:gd name="T7" fmla="*/ 1628 h 339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665" h="3395">
                    <a:moveTo>
                      <a:pt x="985" y="1628"/>
                    </a:moveTo>
                    <a:lnTo>
                      <a:pt x="985" y="1622"/>
                    </a:lnTo>
                    <a:lnTo>
                      <a:pt x="944" y="1673"/>
                    </a:lnTo>
                    <a:lnTo>
                      <a:pt x="985" y="1628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21" name="Freeform 20">
                <a:extLst>
                  <a:ext uri="{FF2B5EF4-FFF2-40B4-BE49-F238E27FC236}">
                    <a16:creationId xmlns:a16="http://schemas.microsoft.com/office/drawing/2014/main" id="{00000000-0008-0000-0000-000015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712" y="25"/>
                <a:ext cx="5665" cy="3395"/>
              </a:xfrm>
              <a:custGeom>
                <a:avLst/>
                <a:gdLst>
                  <a:gd name="T0" fmla="*/ 985 w 5665"/>
                  <a:gd name="T1" fmla="*/ 1328 h 3395"/>
                  <a:gd name="T2" fmla="*/ 928 w 5665"/>
                  <a:gd name="T3" fmla="*/ 1268 h 3395"/>
                  <a:gd name="T4" fmla="*/ 985 w 5665"/>
                  <a:gd name="T5" fmla="*/ 1336 h 3395"/>
                  <a:gd name="T6" fmla="*/ 985 w 5665"/>
                  <a:gd name="T7" fmla="*/ 1328 h 3395"/>
                  <a:gd name="T8" fmla="*/ 0 60000 65536"/>
                  <a:gd name="T9" fmla="*/ 0 60000 65536"/>
                  <a:gd name="T10" fmla="*/ 0 60000 65536"/>
                  <a:gd name="T11" fmla="*/ 0 60000 65536"/>
                </a:gdLst>
                <a:ahLst/>
                <a:cxnLst>
                  <a:cxn ang="T8">
                    <a:pos x="T0" y="T1"/>
                  </a:cxn>
                  <a:cxn ang="T9">
                    <a:pos x="T2" y="T3"/>
                  </a:cxn>
                  <a:cxn ang="T10">
                    <a:pos x="T4" y="T5"/>
                  </a:cxn>
                  <a:cxn ang="T11">
                    <a:pos x="T6" y="T7"/>
                  </a:cxn>
                </a:cxnLst>
                <a:rect l="0" t="0" r="r" b="b"/>
                <a:pathLst>
                  <a:path w="5665" h="3395">
                    <a:moveTo>
                      <a:pt x="985" y="1328"/>
                    </a:moveTo>
                    <a:lnTo>
                      <a:pt x="928" y="1268"/>
                    </a:lnTo>
                    <a:lnTo>
                      <a:pt x="985" y="1336"/>
                    </a:lnTo>
                    <a:lnTo>
                      <a:pt x="985" y="1328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22" name="Freeform 21">
                <a:extLst>
                  <a:ext uri="{FF2B5EF4-FFF2-40B4-BE49-F238E27FC236}">
                    <a16:creationId xmlns:a16="http://schemas.microsoft.com/office/drawing/2014/main" id="{00000000-0008-0000-0000-000016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736 w 5665"/>
                  <a:gd name="T1" fmla="*/ 1488 h 3395"/>
                  <a:gd name="T2" fmla="*/ 985 w 5665"/>
                  <a:gd name="T3" fmla="*/ 1488 h 3395"/>
                  <a:gd name="T4" fmla="*/ 985 w 5665"/>
                  <a:gd name="T5" fmla="*/ 1473 h 3395"/>
                  <a:gd name="T6" fmla="*/ 732 w 5665"/>
                  <a:gd name="T7" fmla="*/ 1473 h 3395"/>
                  <a:gd name="T8" fmla="*/ 905 w 5665"/>
                  <a:gd name="T9" fmla="*/ 1268 h 3395"/>
                  <a:gd name="T10" fmla="*/ 717 w 5665"/>
                  <a:gd name="T11" fmla="*/ 1467 h 3395"/>
                  <a:gd name="T12" fmla="*/ 529 w 5665"/>
                  <a:gd name="T13" fmla="*/ 1268 h 3395"/>
                  <a:gd name="T14" fmla="*/ 518 w 5665"/>
                  <a:gd name="T15" fmla="*/ 1278 h 3395"/>
                  <a:gd name="T16" fmla="*/ 702 w 5665"/>
                  <a:gd name="T17" fmla="*/ 1473 h 3395"/>
                  <a:gd name="T18" fmla="*/ 518 w 5665"/>
                  <a:gd name="T19" fmla="*/ 1473 h 3395"/>
                  <a:gd name="T20" fmla="*/ 518 w 5665"/>
                  <a:gd name="T21" fmla="*/ 1488 h 3395"/>
                  <a:gd name="T22" fmla="*/ 698 w 5665"/>
                  <a:gd name="T23" fmla="*/ 1488 h 3395"/>
                  <a:gd name="T24" fmla="*/ 717 w 5665"/>
                  <a:gd name="T25" fmla="*/ 1489 h 3395"/>
                  <a:gd name="T26" fmla="*/ 890 w 5665"/>
                  <a:gd name="T27" fmla="*/ 1673 h 3395"/>
                  <a:gd name="T28" fmla="*/ 911 w 5665"/>
                  <a:gd name="T29" fmla="*/ 1673 h 3395"/>
                  <a:gd name="T30" fmla="*/ 736 w 5665"/>
                  <a:gd name="T31" fmla="*/ 1488 h 3395"/>
                  <a:gd name="T32" fmla="*/ 0 60000 65536"/>
                  <a:gd name="T33" fmla="*/ 0 60000 65536"/>
                  <a:gd name="T34" fmla="*/ 0 60000 65536"/>
                  <a:gd name="T35" fmla="*/ 0 60000 65536"/>
                  <a:gd name="T36" fmla="*/ 0 60000 65536"/>
                  <a:gd name="T37" fmla="*/ 0 60000 65536"/>
                  <a:gd name="T38" fmla="*/ 0 60000 65536"/>
                  <a:gd name="T39" fmla="*/ 0 60000 65536"/>
                  <a:gd name="T40" fmla="*/ 0 60000 65536"/>
                  <a:gd name="T41" fmla="*/ 0 60000 65536"/>
                  <a:gd name="T42" fmla="*/ 0 60000 65536"/>
                  <a:gd name="T43" fmla="*/ 0 60000 65536"/>
                  <a:gd name="T44" fmla="*/ 0 60000 65536"/>
                  <a:gd name="T45" fmla="*/ 0 60000 65536"/>
                  <a:gd name="T46" fmla="*/ 0 60000 65536"/>
                  <a:gd name="T47" fmla="*/ 0 60000 65536"/>
                </a:gdLst>
                <a:ahLst/>
                <a:cxnLst>
                  <a:cxn ang="T32">
                    <a:pos x="T0" y="T1"/>
                  </a:cxn>
                  <a:cxn ang="T33">
                    <a:pos x="T2" y="T3"/>
                  </a:cxn>
                  <a:cxn ang="T34">
                    <a:pos x="T4" y="T5"/>
                  </a:cxn>
                  <a:cxn ang="T35">
                    <a:pos x="T6" y="T7"/>
                  </a:cxn>
                  <a:cxn ang="T36">
                    <a:pos x="T8" y="T9"/>
                  </a:cxn>
                  <a:cxn ang="T37">
                    <a:pos x="T10" y="T11"/>
                  </a:cxn>
                  <a:cxn ang="T38">
                    <a:pos x="T12" y="T13"/>
                  </a:cxn>
                  <a:cxn ang="T39">
                    <a:pos x="T14" y="T15"/>
                  </a:cxn>
                  <a:cxn ang="T40">
                    <a:pos x="T16" y="T17"/>
                  </a:cxn>
                  <a:cxn ang="T41">
                    <a:pos x="T18" y="T19"/>
                  </a:cxn>
                  <a:cxn ang="T42">
                    <a:pos x="T20" y="T21"/>
                  </a:cxn>
                  <a:cxn ang="T43">
                    <a:pos x="T22" y="T23"/>
                  </a:cxn>
                  <a:cxn ang="T44">
                    <a:pos x="T24" y="T25"/>
                  </a:cxn>
                  <a:cxn ang="T45">
                    <a:pos x="T26" y="T27"/>
                  </a:cxn>
                  <a:cxn ang="T46">
                    <a:pos x="T28" y="T29"/>
                  </a:cxn>
                  <a:cxn ang="T47">
                    <a:pos x="T30" y="T31"/>
                  </a:cxn>
                </a:cxnLst>
                <a:rect l="0" t="0" r="r" b="b"/>
                <a:pathLst>
                  <a:path w="5665" h="3395">
                    <a:moveTo>
                      <a:pt x="736" y="1488"/>
                    </a:moveTo>
                    <a:lnTo>
                      <a:pt x="985" y="1488"/>
                    </a:lnTo>
                    <a:lnTo>
                      <a:pt x="985" y="1473"/>
                    </a:lnTo>
                    <a:lnTo>
                      <a:pt x="732" y="1473"/>
                    </a:lnTo>
                    <a:lnTo>
                      <a:pt x="905" y="1268"/>
                    </a:lnTo>
                    <a:lnTo>
                      <a:pt x="717" y="1467"/>
                    </a:lnTo>
                    <a:lnTo>
                      <a:pt x="529" y="1268"/>
                    </a:lnTo>
                    <a:lnTo>
                      <a:pt x="518" y="1278"/>
                    </a:lnTo>
                    <a:lnTo>
                      <a:pt x="702" y="1473"/>
                    </a:lnTo>
                    <a:lnTo>
                      <a:pt x="518" y="1473"/>
                    </a:lnTo>
                    <a:lnTo>
                      <a:pt x="518" y="1488"/>
                    </a:lnTo>
                    <a:lnTo>
                      <a:pt x="698" y="1488"/>
                    </a:lnTo>
                    <a:lnTo>
                      <a:pt x="717" y="1489"/>
                    </a:lnTo>
                    <a:lnTo>
                      <a:pt x="890" y="1673"/>
                    </a:lnTo>
                    <a:lnTo>
                      <a:pt x="911" y="1673"/>
                    </a:lnTo>
                    <a:lnTo>
                      <a:pt x="736" y="1488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23" name="Freeform 22">
                <a:extLst>
                  <a:ext uri="{FF2B5EF4-FFF2-40B4-BE49-F238E27FC236}">
                    <a16:creationId xmlns:a16="http://schemas.microsoft.com/office/drawing/2014/main" id="{00000000-0008-0000-0000-000017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914 w 5665"/>
                  <a:gd name="T1" fmla="*/ 1253 h 3395"/>
                  <a:gd name="T2" fmla="*/ 745 w 5665"/>
                  <a:gd name="T3" fmla="*/ 1074 h 3395"/>
                  <a:gd name="T4" fmla="*/ 743 w 5665"/>
                  <a:gd name="T5" fmla="*/ 1074 h 3395"/>
                  <a:gd name="T6" fmla="*/ 893 w 5665"/>
                  <a:gd name="T7" fmla="*/ 1253 h 3395"/>
                  <a:gd name="T8" fmla="*/ 542 w 5665"/>
                  <a:gd name="T9" fmla="*/ 1253 h 3395"/>
                  <a:gd name="T10" fmla="*/ 529 w 5665"/>
                  <a:gd name="T11" fmla="*/ 1268 h 3395"/>
                  <a:gd name="T12" fmla="*/ 905 w 5665"/>
                  <a:gd name="T13" fmla="*/ 1268 h 3395"/>
                  <a:gd name="T14" fmla="*/ 914 w 5665"/>
                  <a:gd name="T15" fmla="*/ 1253 h 3395"/>
                  <a:gd name="T16" fmla="*/ 0 60000 65536"/>
                  <a:gd name="T17" fmla="*/ 0 60000 65536"/>
                  <a:gd name="T18" fmla="*/ 0 60000 65536"/>
                  <a:gd name="T19" fmla="*/ 0 60000 65536"/>
                  <a:gd name="T20" fmla="*/ 0 60000 65536"/>
                  <a:gd name="T21" fmla="*/ 0 60000 65536"/>
                  <a:gd name="T22" fmla="*/ 0 60000 65536"/>
                  <a:gd name="T23" fmla="*/ 0 60000 65536"/>
                </a:gdLst>
                <a:ahLst/>
                <a:cxnLst>
                  <a:cxn ang="T16">
                    <a:pos x="T0" y="T1"/>
                  </a:cxn>
                  <a:cxn ang="T17">
                    <a:pos x="T2" y="T3"/>
                  </a:cxn>
                  <a:cxn ang="T18">
                    <a:pos x="T4" y="T5"/>
                  </a:cxn>
                  <a:cxn ang="T19">
                    <a:pos x="T6" y="T7"/>
                  </a:cxn>
                  <a:cxn ang="T20">
                    <a:pos x="T8" y="T9"/>
                  </a:cxn>
                  <a:cxn ang="T21">
                    <a:pos x="T10" y="T11"/>
                  </a:cxn>
                  <a:cxn ang="T22">
                    <a:pos x="T12" y="T13"/>
                  </a:cxn>
                  <a:cxn ang="T23">
                    <a:pos x="T14" y="T15"/>
                  </a:cxn>
                </a:cxnLst>
                <a:rect l="0" t="0" r="r" b="b"/>
                <a:pathLst>
                  <a:path w="5665" h="3395">
                    <a:moveTo>
                      <a:pt x="914" y="1253"/>
                    </a:moveTo>
                    <a:lnTo>
                      <a:pt x="745" y="1074"/>
                    </a:lnTo>
                    <a:lnTo>
                      <a:pt x="743" y="1074"/>
                    </a:lnTo>
                    <a:lnTo>
                      <a:pt x="893" y="1253"/>
                    </a:lnTo>
                    <a:lnTo>
                      <a:pt x="542" y="1253"/>
                    </a:lnTo>
                    <a:lnTo>
                      <a:pt x="529" y="1268"/>
                    </a:lnTo>
                    <a:lnTo>
                      <a:pt x="905" y="1268"/>
                    </a:lnTo>
                    <a:lnTo>
                      <a:pt x="914" y="1253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  <xdr:sp macro="" textlink="">
            <xdr:nvSpPr>
              <xdr:cNvPr id="24" name="Freeform 23">
                <a:extLst>
                  <a:ext uri="{FF2B5EF4-FFF2-40B4-BE49-F238E27FC236}">
                    <a16:creationId xmlns:a16="http://schemas.microsoft.com/office/drawing/2014/main" id="{00000000-0008-0000-0000-000018000000}"/>
                  </a:ext>
                </a:extLst>
              </xdr:cNvPr>
              <xdr:cNvSpPr>
                <a:spLocks/>
              </xdr:cNvSpPr>
            </xdr:nvSpPr>
            <xdr:spPr bwMode="auto">
              <a:xfrm>
                <a:off x="11623" y="-66"/>
                <a:ext cx="5665" cy="3395"/>
              </a:xfrm>
              <a:custGeom>
                <a:avLst/>
                <a:gdLst>
                  <a:gd name="T0" fmla="*/ 728 w 5665"/>
                  <a:gd name="T1" fmla="*/ 1901 h 3395"/>
                  <a:gd name="T2" fmla="*/ 718 w 5665"/>
                  <a:gd name="T3" fmla="*/ 1912 h 3395"/>
                  <a:gd name="T4" fmla="*/ 888 w 5665"/>
                  <a:gd name="T5" fmla="*/ 2092 h 3395"/>
                  <a:gd name="T6" fmla="*/ 909 w 5665"/>
                  <a:gd name="T7" fmla="*/ 2092 h 3395"/>
                  <a:gd name="T8" fmla="*/ 728 w 5665"/>
                  <a:gd name="T9" fmla="*/ 1901 h 3395"/>
                  <a:gd name="T10" fmla="*/ 0 60000 65536"/>
                  <a:gd name="T11" fmla="*/ 0 60000 65536"/>
                  <a:gd name="T12" fmla="*/ 0 60000 65536"/>
                  <a:gd name="T13" fmla="*/ 0 60000 65536"/>
                  <a:gd name="T14" fmla="*/ 0 60000 65536"/>
                </a:gdLst>
                <a:ahLst/>
                <a:cxnLst>
                  <a:cxn ang="T10">
                    <a:pos x="T0" y="T1"/>
                  </a:cxn>
                  <a:cxn ang="T11">
                    <a:pos x="T2" y="T3"/>
                  </a:cxn>
                  <a:cxn ang="T12">
                    <a:pos x="T4" y="T5"/>
                  </a:cxn>
                  <a:cxn ang="T13">
                    <a:pos x="T6" y="T7"/>
                  </a:cxn>
                  <a:cxn ang="T14">
                    <a:pos x="T8" y="T9"/>
                  </a:cxn>
                </a:cxnLst>
                <a:rect l="0" t="0" r="r" b="b"/>
                <a:pathLst>
                  <a:path w="5665" h="3395">
                    <a:moveTo>
                      <a:pt x="728" y="1901"/>
                    </a:moveTo>
                    <a:lnTo>
                      <a:pt x="718" y="1912"/>
                    </a:lnTo>
                    <a:lnTo>
                      <a:pt x="888" y="2092"/>
                    </a:lnTo>
                    <a:lnTo>
                      <a:pt x="909" y="2092"/>
                    </a:lnTo>
                    <a:lnTo>
                      <a:pt x="728" y="1901"/>
                    </a:lnTo>
                    <a:close/>
                  </a:path>
                </a:pathLst>
              </a:custGeom>
              <a:solidFill>
                <a:srgbClr val="EE4B42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round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en-NZ"/>
              </a:p>
            </xdr:txBody>
          </xdr:sp>
        </xdr:grpSp>
      </xdr:grpSp>
    </xdr:grpSp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4" Type="http://schemas.openxmlformats.org/officeDocument/2006/relationships/revisionLog" Target="revisionLog4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12D5CA40-8539-4173-82E3-A2E0F8BD962F}" diskRevisions="1" revisionId="109" version="2">
  <header guid="{12D5CA40-8539-4173-82E3-A2E0F8BD962F}" dateTime="2020-07-20T11:18:05" maxSheetId="3" userName="SS" r:id="rId14" minRId="108" maxRId="109">
    <sheetIdMap count="2">
      <sheetId val="1"/>
      <sheetId val="2"/>
    </sheetIdMap>
  </header>
</header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8" sId="1">
    <oc r="A34" t="inlineStr">
      <is>
        <t>This template document is provided for guidance purposes only.  We recommend you obtain the help of a qualified lawyer to complete it.  Use of this document is subject to the terms and conditions set out at www.simmondsstewart.com/templates. © Simmonds Stewart Limited 2016   V2.0</t>
      </is>
    </oc>
    <nc r="A34" t="inlineStr">
      <is>
        <t>This template document is provided for guidance purposes only.  We recommend you obtain the help of a qualified lawyer to complete it.  Use of this document is subject to the terms and conditions set out at www.kindrik.co.nz/templates. © Kindrik Partners Limited 2020   V1.2</t>
      </is>
    </nc>
  </rcc>
  <rcc rId="109" sId="2">
    <oc r="A42" t="inlineStr">
      <is>
        <t>This template document is provided for guidance purposes only.  We recommend you obtain the help of a qualified lawyer to complete it.  Use of this document is subject to the terms and conditions set out at www.simmondsstewart.com/templates. © Simmonds Stewart Limited 2016   V1.1</t>
      </is>
    </oc>
    <nc r="A42" t="inlineStr">
      <is>
        <t>This template document is provided for guidance purposes only.  We recommend you obtain the help of a qualified lawyer to complete it.  Use of this document is subject to the terms and conditions set out at www.kindrik.co.nz/templates. © Kindrik Partners Limited 2020   V1.2</t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workbookViewId="0">
      <selection activeCell="A7" sqref="A7"/>
    </sheetView>
  </sheetViews>
  <sheetFormatPr defaultRowHeight="15" x14ac:dyDescent="0.25"/>
  <cols>
    <col min="1" max="1" width="91.140625" style="68" customWidth="1"/>
    <col min="2" max="2" width="9.140625" style="68"/>
    <col min="3" max="3" width="90.85546875" style="68" customWidth="1"/>
    <col min="4" max="16384" width="9.140625" style="68"/>
  </cols>
  <sheetData>
    <row r="1" spans="1:12" ht="102" customHeight="1" x14ac:dyDescent="0.25">
      <c r="A1" s="62"/>
      <c r="B1" s="63"/>
      <c r="C1" s="64"/>
      <c r="D1" s="65"/>
      <c r="E1" s="66"/>
      <c r="F1" s="67"/>
      <c r="G1" s="66"/>
      <c r="H1" s="66"/>
      <c r="I1" s="66"/>
      <c r="J1" s="66"/>
      <c r="K1" s="66"/>
      <c r="L1" s="67"/>
    </row>
    <row r="2" spans="1:12" ht="15" customHeight="1" x14ac:dyDescent="0.25">
      <c r="A2" s="69" t="s">
        <v>59</v>
      </c>
      <c r="B2" s="70"/>
      <c r="C2" s="74" t="s">
        <v>53</v>
      </c>
    </row>
    <row r="3" spans="1:12" x14ac:dyDescent="0.25">
      <c r="A3" s="69" t="s">
        <v>60</v>
      </c>
      <c r="B3" s="70"/>
      <c r="C3" s="79"/>
    </row>
    <row r="4" spans="1:12" ht="13.5" customHeight="1" x14ac:dyDescent="0.25">
      <c r="A4" s="73"/>
      <c r="B4" s="70"/>
      <c r="C4" s="74" t="s">
        <v>52</v>
      </c>
    </row>
    <row r="5" spans="1:12" x14ac:dyDescent="0.25">
      <c r="A5" s="75" t="s">
        <v>54</v>
      </c>
      <c r="B5" s="76"/>
      <c r="C5" s="82"/>
    </row>
    <row r="6" spans="1:12" x14ac:dyDescent="0.25">
      <c r="A6" s="78" t="s">
        <v>61</v>
      </c>
      <c r="B6" s="76"/>
      <c r="C6" s="74" t="s">
        <v>51</v>
      </c>
    </row>
    <row r="7" spans="1:12" x14ac:dyDescent="0.25">
      <c r="A7" s="80" t="s">
        <v>30</v>
      </c>
      <c r="B7" s="76"/>
      <c r="C7" s="79"/>
    </row>
    <row r="8" spans="1:12" ht="15" customHeight="1" x14ac:dyDescent="0.25">
      <c r="A8" s="78" t="s">
        <v>45</v>
      </c>
      <c r="B8" s="76"/>
      <c r="C8" s="74" t="s">
        <v>50</v>
      </c>
    </row>
    <row r="9" spans="1:12" x14ac:dyDescent="0.25">
      <c r="A9" s="80" t="s">
        <v>31</v>
      </c>
      <c r="B9" s="76"/>
      <c r="C9" s="79"/>
    </row>
    <row r="10" spans="1:12" ht="15" customHeight="1" x14ac:dyDescent="0.25">
      <c r="A10" s="81"/>
      <c r="B10" s="76"/>
      <c r="C10" s="74" t="s">
        <v>58</v>
      </c>
    </row>
    <row r="11" spans="1:12" x14ac:dyDescent="0.25">
      <c r="A11" s="75" t="s">
        <v>46</v>
      </c>
      <c r="B11" s="76"/>
      <c r="C11" s="77" t="s">
        <v>57</v>
      </c>
    </row>
    <row r="12" spans="1:12" x14ac:dyDescent="0.25">
      <c r="A12" s="81"/>
      <c r="B12" s="76"/>
      <c r="C12" s="74"/>
    </row>
    <row r="13" spans="1:12" ht="15" customHeight="1" x14ac:dyDescent="0.25">
      <c r="A13" s="75" t="s">
        <v>55</v>
      </c>
      <c r="B13" s="76"/>
      <c r="C13" s="74" t="s">
        <v>49</v>
      </c>
    </row>
    <row r="14" spans="1:12" ht="15" customHeight="1" x14ac:dyDescent="0.25">
      <c r="A14" s="83" t="s">
        <v>56</v>
      </c>
      <c r="B14" s="76"/>
    </row>
    <row r="15" spans="1:12" ht="15" customHeight="1" x14ac:dyDescent="0.25">
      <c r="A15" s="83" t="s">
        <v>66</v>
      </c>
      <c r="B15" s="76"/>
      <c r="C15" s="74" t="s">
        <v>48</v>
      </c>
    </row>
    <row r="16" spans="1:12" ht="15" customHeight="1" x14ac:dyDescent="0.25">
      <c r="A16" s="83"/>
      <c r="B16" s="76"/>
      <c r="C16" s="84" t="s">
        <v>32</v>
      </c>
    </row>
    <row r="17" spans="1:3" ht="15" customHeight="1" x14ac:dyDescent="0.25">
      <c r="A17" s="75" t="s">
        <v>76</v>
      </c>
      <c r="B17" s="76"/>
      <c r="C17" s="84" t="s">
        <v>63</v>
      </c>
    </row>
    <row r="18" spans="1:3" ht="15" customHeight="1" x14ac:dyDescent="0.25">
      <c r="A18" s="83" t="s">
        <v>77</v>
      </c>
      <c r="B18" s="76"/>
    </row>
    <row r="19" spans="1:3" x14ac:dyDescent="0.25">
      <c r="A19" s="83" t="s">
        <v>78</v>
      </c>
      <c r="B19" s="76"/>
      <c r="C19" s="85" t="s">
        <v>33</v>
      </c>
    </row>
    <row r="20" spans="1:3" x14ac:dyDescent="0.25">
      <c r="B20" s="76"/>
      <c r="C20" s="85"/>
    </row>
    <row r="21" spans="1:3" x14ac:dyDescent="0.25">
      <c r="A21" s="81" t="s">
        <v>62</v>
      </c>
      <c r="B21" s="76"/>
      <c r="C21" s="74" t="s">
        <v>34</v>
      </c>
    </row>
    <row r="22" spans="1:3" ht="15" customHeight="1" x14ac:dyDescent="0.25">
      <c r="A22" s="81"/>
      <c r="B22" s="76"/>
    </row>
    <row r="23" spans="1:3" x14ac:dyDescent="0.25">
      <c r="A23" s="86" t="s">
        <v>35</v>
      </c>
      <c r="B23" s="76"/>
      <c r="C23" s="87" t="s">
        <v>36</v>
      </c>
    </row>
    <row r="24" spans="1:3" x14ac:dyDescent="0.25">
      <c r="A24" s="81" t="s">
        <v>37</v>
      </c>
      <c r="B24" s="76"/>
      <c r="C24" s="75"/>
    </row>
    <row r="25" spans="1:3" ht="15" customHeight="1" x14ac:dyDescent="0.25">
      <c r="A25" s="81" t="s">
        <v>38</v>
      </c>
      <c r="B25" s="76"/>
      <c r="C25" s="75" t="s">
        <v>44</v>
      </c>
    </row>
    <row r="26" spans="1:3" ht="15.75" customHeight="1" x14ac:dyDescent="0.25">
      <c r="A26" s="81" t="s">
        <v>39</v>
      </c>
      <c r="B26" s="76"/>
      <c r="C26" s="75"/>
    </row>
    <row r="27" spans="1:3" ht="15" customHeight="1" x14ac:dyDescent="0.25">
      <c r="A27" s="81" t="s">
        <v>40</v>
      </c>
      <c r="B27" s="76"/>
      <c r="C27" s="75" t="s">
        <v>41</v>
      </c>
    </row>
    <row r="28" spans="1:3" ht="15" customHeight="1" x14ac:dyDescent="0.25">
      <c r="A28" s="75"/>
      <c r="B28" s="76"/>
      <c r="C28" s="75"/>
    </row>
    <row r="29" spans="1:3" x14ac:dyDescent="0.25">
      <c r="A29" s="71" t="s">
        <v>28</v>
      </c>
      <c r="B29" s="76"/>
      <c r="C29" s="75" t="s">
        <v>42</v>
      </c>
    </row>
    <row r="30" spans="1:3" x14ac:dyDescent="0.25">
      <c r="A30" s="72"/>
      <c r="B30" s="76"/>
    </row>
    <row r="31" spans="1:3" ht="15" customHeight="1" x14ac:dyDescent="0.25">
      <c r="A31" s="74" t="s">
        <v>47</v>
      </c>
      <c r="B31" s="76"/>
    </row>
    <row r="32" spans="1:3" ht="15" customHeight="1" x14ac:dyDescent="0.25">
      <c r="A32" s="77" t="s">
        <v>29</v>
      </c>
      <c r="B32" s="76"/>
    </row>
    <row r="33" spans="1:2" ht="9" customHeight="1" x14ac:dyDescent="0.25">
      <c r="B33" s="88"/>
    </row>
    <row r="34" spans="1:2" x14ac:dyDescent="0.25">
      <c r="A34" s="88" t="s">
        <v>79</v>
      </c>
      <c r="B34" s="88"/>
    </row>
    <row r="35" spans="1:2" x14ac:dyDescent="0.25">
      <c r="B35" s="76"/>
    </row>
    <row r="36" spans="1:2" x14ac:dyDescent="0.25">
      <c r="B36" s="76"/>
    </row>
    <row r="37" spans="1:2" x14ac:dyDescent="0.25">
      <c r="B37" s="76"/>
    </row>
    <row r="38" spans="1:2" x14ac:dyDescent="0.25">
      <c r="B38" s="76"/>
    </row>
    <row r="39" spans="1:2" x14ac:dyDescent="0.25">
      <c r="B39" s="76"/>
    </row>
    <row r="40" spans="1:2" x14ac:dyDescent="0.25">
      <c r="A40" s="76"/>
      <c r="B40" s="76"/>
    </row>
    <row r="41" spans="1:2" x14ac:dyDescent="0.25">
      <c r="B41" s="76"/>
    </row>
    <row r="42" spans="1:2" x14ac:dyDescent="0.25">
      <c r="B42" s="76"/>
    </row>
    <row r="43" spans="1:2" x14ac:dyDescent="0.25">
      <c r="B43" s="76"/>
    </row>
    <row r="44" spans="1:2" x14ac:dyDescent="0.25">
      <c r="B44" s="76"/>
    </row>
    <row r="45" spans="1:2" x14ac:dyDescent="0.25">
      <c r="B45" s="76"/>
    </row>
    <row r="46" spans="1:2" x14ac:dyDescent="0.25">
      <c r="B46" s="76"/>
    </row>
    <row r="47" spans="1:2" x14ac:dyDescent="0.25">
      <c r="B47" s="76"/>
    </row>
    <row r="48" spans="1:2" x14ac:dyDescent="0.25">
      <c r="B48" s="76"/>
    </row>
    <row r="49" spans="2:2" x14ac:dyDescent="0.25">
      <c r="B49" s="76"/>
    </row>
    <row r="50" spans="2:2" x14ac:dyDescent="0.25">
      <c r="B50" s="76"/>
    </row>
    <row r="51" spans="2:2" x14ac:dyDescent="0.25">
      <c r="B51" s="76"/>
    </row>
    <row r="52" spans="2:2" x14ac:dyDescent="0.25">
      <c r="B52" s="76"/>
    </row>
  </sheetData>
  <customSheetViews>
    <customSheetView guid="{4F18B4F2-B56F-425A-8DAB-C00582B53C0E}" topLeftCell="A7">
      <selection activeCell="A34" sqref="A34"/>
      <pageMargins left="0.7" right="0.7" top="0.75" bottom="0.75" header="0.3" footer="0.3"/>
      <pageSetup paperSize="9" orientation="portrait" r:id="rId1"/>
    </customSheetView>
    <customSheetView guid="{CE7259EE-62C7-40D3-8BE8-6ABC06C0EC1D}">
      <selection activeCell="A7" sqref="A7"/>
      <pageMargins left="0.7" right="0.7" top="0.75" bottom="0.75" header="0.3" footer="0.3"/>
      <pageSetup paperSize="9" orientation="portrait" r:id="rId2"/>
    </customSheetView>
    <customSheetView guid="{EADF5A99-938C-416C-8559-3D39DAEC7013}" topLeftCell="A2">
      <selection activeCell="A20" sqref="A20"/>
      <pageMargins left="0.7" right="0.7" top="0.75" bottom="0.75" header="0.3" footer="0.3"/>
      <pageSetup paperSize="9" orientation="portrait" r:id="rId3"/>
    </customSheetView>
  </customSheetView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N67"/>
  <sheetViews>
    <sheetView tabSelected="1" zoomScale="80" zoomScaleNormal="80" workbookViewId="0">
      <pane xSplit="1" topLeftCell="B1" activePane="topRight" state="frozen"/>
      <selection pane="topRight" activeCell="C46" sqref="C46"/>
    </sheetView>
  </sheetViews>
  <sheetFormatPr defaultColWidth="11.42578125" defaultRowHeight="18" x14ac:dyDescent="0.25"/>
  <cols>
    <col min="1" max="1" width="27.5703125" style="17" bestFit="1" customWidth="1"/>
    <col min="2" max="2" width="25.5703125" style="17" customWidth="1"/>
    <col min="3" max="3" width="17.85546875" style="17" customWidth="1"/>
    <col min="4" max="4" width="25.140625" style="18" customWidth="1"/>
    <col min="5" max="5" width="18" style="18" customWidth="1"/>
    <col min="6" max="6" width="4.5703125" style="18" customWidth="1"/>
    <col min="7" max="7" width="24.85546875" style="18" customWidth="1"/>
    <col min="8" max="9" width="22.85546875" style="18" customWidth="1"/>
    <col min="10" max="10" width="4.42578125" style="18" customWidth="1"/>
    <col min="11" max="12" width="25.140625" style="17" customWidth="1"/>
    <col min="13" max="13" width="19.7109375" style="17" bestFit="1" customWidth="1"/>
    <col min="14" max="14" width="4.42578125" style="17" customWidth="1"/>
    <col min="15" max="15" width="21.7109375" style="17" customWidth="1"/>
    <col min="16" max="16" width="14.140625" style="17" bestFit="1" customWidth="1"/>
    <col min="17" max="17" width="15.42578125" style="17" bestFit="1" customWidth="1"/>
    <col min="18" max="18" width="19" style="17" customWidth="1"/>
    <col min="19" max="19" width="16.28515625" style="17" customWidth="1"/>
    <col min="20" max="20" width="12.5703125" style="2" customWidth="1"/>
    <col min="21" max="40" width="11.42578125" style="2"/>
  </cols>
  <sheetData>
    <row r="1" spans="1:40" s="1" customFormat="1" ht="45" customHeight="1" x14ac:dyDescent="0.25">
      <c r="B1" s="89" t="s">
        <v>43</v>
      </c>
      <c r="C1" s="5"/>
      <c r="D1" s="6"/>
      <c r="E1" s="6"/>
      <c r="F1" s="6"/>
      <c r="G1" s="5"/>
      <c r="H1" s="5"/>
      <c r="I1" s="5"/>
      <c r="J1" s="5"/>
      <c r="K1" s="5"/>
      <c r="L1" s="5"/>
      <c r="M1" s="7"/>
      <c r="N1" s="7"/>
      <c r="O1" s="7"/>
      <c r="P1" s="7"/>
      <c r="Q1" s="5"/>
      <c r="R1" s="7"/>
      <c r="S1" s="7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s="1" customFormat="1" ht="19.5" customHeight="1" x14ac:dyDescent="0.25">
      <c r="A2" s="4"/>
      <c r="B2" s="4" t="s">
        <v>14</v>
      </c>
      <c r="F2" s="6"/>
      <c r="G2" s="7"/>
      <c r="H2" s="7"/>
      <c r="I2" s="5"/>
      <c r="J2" s="5"/>
      <c r="K2" s="7"/>
      <c r="L2" s="7"/>
      <c r="M2" s="7"/>
      <c r="N2" s="7"/>
      <c r="O2" s="7"/>
      <c r="P2" s="7"/>
      <c r="Q2" s="5"/>
      <c r="R2" s="7"/>
      <c r="S2" s="7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s="1" customFormat="1" ht="18.75" customHeight="1" x14ac:dyDescent="0.25">
      <c r="A3" s="4"/>
      <c r="F3" s="6"/>
      <c r="G3" s="7"/>
      <c r="H3" s="7"/>
      <c r="M3" s="7"/>
      <c r="N3" s="7"/>
      <c r="O3" s="7"/>
      <c r="P3" s="7"/>
      <c r="Q3" s="5"/>
      <c r="R3" s="7"/>
      <c r="S3" s="7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s="1" customFormat="1" ht="17.25" customHeight="1" x14ac:dyDescent="0.25">
      <c r="A4" s="5"/>
      <c r="B4" s="25" t="s">
        <v>5</v>
      </c>
      <c r="C4" s="31"/>
      <c r="D4" s="25" t="s">
        <v>25</v>
      </c>
      <c r="E4" s="27"/>
      <c r="F4" s="6"/>
      <c r="G4" s="7"/>
      <c r="H4" s="7"/>
      <c r="M4" s="7"/>
      <c r="N4" s="7"/>
      <c r="O4" s="7"/>
      <c r="P4" s="7"/>
      <c r="Q4" s="7"/>
      <c r="R4" s="7"/>
      <c r="S4" s="7"/>
      <c r="T4" s="3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s="1" customFormat="1" x14ac:dyDescent="0.25">
      <c r="A5" s="7"/>
      <c r="B5" s="25" t="s">
        <v>0</v>
      </c>
      <c r="C5" s="26" t="str">
        <f>IF(C4="","",G34)</f>
        <v/>
      </c>
      <c r="D5" s="25" t="s">
        <v>17</v>
      </c>
      <c r="E5" s="30" t="str">
        <f>IF(C4="","",C6/E38)</f>
        <v/>
      </c>
      <c r="F5" s="6"/>
      <c r="G5" s="7"/>
      <c r="M5" s="7"/>
      <c r="N5" s="7"/>
      <c r="O5" s="7"/>
      <c r="P5" s="7"/>
      <c r="Q5" s="7"/>
      <c r="R5" s="7"/>
      <c r="S5" s="7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s="1" customFormat="1" x14ac:dyDescent="0.25">
      <c r="A6" s="7"/>
      <c r="B6" s="25" t="s">
        <v>21</v>
      </c>
      <c r="C6" s="26" t="str">
        <f>IF(C4="","",K34)</f>
        <v/>
      </c>
      <c r="D6" s="25" t="s">
        <v>20</v>
      </c>
      <c r="E6" s="32" t="str">
        <f>IF(C4="","",E38)</f>
        <v/>
      </c>
      <c r="F6" s="6"/>
      <c r="G6" s="7"/>
      <c r="M6" s="7"/>
      <c r="N6" s="7"/>
      <c r="O6" s="7"/>
      <c r="P6" s="7"/>
      <c r="Q6" s="7"/>
      <c r="R6" s="7"/>
      <c r="S6" s="7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s="1" customFormat="1" x14ac:dyDescent="0.25">
      <c r="A7" s="8"/>
      <c r="B7" s="25" t="s">
        <v>22</v>
      </c>
      <c r="C7" s="26" t="str">
        <f>IF(C4="","",C5+C6)</f>
        <v/>
      </c>
      <c r="D7" s="28" t="s">
        <v>23</v>
      </c>
      <c r="E7" s="29" t="str">
        <f>IF(C4="","",C5/E37)</f>
        <v/>
      </c>
      <c r="F7" s="6"/>
      <c r="G7" s="7"/>
      <c r="H7" s="7"/>
      <c r="M7" s="7"/>
      <c r="N7" s="7"/>
      <c r="O7" s="7"/>
      <c r="P7" s="7"/>
      <c r="Q7" s="7"/>
      <c r="R7" s="7"/>
      <c r="S7" s="7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s="1" customFormat="1" ht="19.5" customHeight="1" x14ac:dyDescent="0.25">
      <c r="A8" s="5"/>
      <c r="B8" s="25" t="s">
        <v>6</v>
      </c>
      <c r="C8" s="26" t="str">
        <f>IF(C4="","",C4+C7)</f>
        <v/>
      </c>
      <c r="D8" s="25" t="s">
        <v>18</v>
      </c>
      <c r="E8" s="32" t="str">
        <f>IF(C4="","",C5/E7)</f>
        <v/>
      </c>
      <c r="F8" s="6"/>
      <c r="G8" s="6"/>
      <c r="H8" s="6"/>
      <c r="M8" s="7"/>
      <c r="N8" s="7"/>
      <c r="O8" s="5"/>
      <c r="P8" s="5"/>
      <c r="Q8" s="5"/>
      <c r="R8" s="7"/>
      <c r="S8" s="9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s="1" customFormat="1" ht="19.5" customHeight="1" x14ac:dyDescent="0.25">
      <c r="A9" s="5"/>
      <c r="B9" s="25" t="s">
        <v>64</v>
      </c>
      <c r="C9" s="27"/>
      <c r="D9" s="25" t="s">
        <v>24</v>
      </c>
      <c r="E9" s="32" t="str">
        <f>IF(C4="","",E6+E8)</f>
        <v/>
      </c>
      <c r="F9" s="6"/>
      <c r="G9" s="6"/>
      <c r="H9" s="6"/>
      <c r="I9" s="6"/>
      <c r="J9" s="6"/>
      <c r="K9" s="7"/>
      <c r="L9" s="7"/>
      <c r="M9" s="7"/>
      <c r="N9" s="7"/>
      <c r="O9" s="5"/>
      <c r="P9" s="5"/>
      <c r="Q9" s="5"/>
      <c r="R9" s="7"/>
      <c r="S9" s="9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s="1" customFormat="1" x14ac:dyDescent="0.25">
      <c r="A10" s="5"/>
      <c r="B10" s="5"/>
      <c r="C10" s="5"/>
      <c r="D10" s="6"/>
      <c r="E10" s="6"/>
      <c r="F10" s="6"/>
      <c r="G10" s="6"/>
      <c r="H10" s="6"/>
      <c r="I10" s="6"/>
      <c r="J10" s="6"/>
      <c r="K10" s="5"/>
      <c r="L10" s="5"/>
      <c r="M10" s="5"/>
      <c r="N10" s="5"/>
      <c r="O10" s="5"/>
      <c r="P10" s="5"/>
      <c r="Q10" s="5"/>
      <c r="R10" s="7"/>
      <c r="S10" s="7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0.25" x14ac:dyDescent="0.3">
      <c r="A11" s="10"/>
      <c r="B11" s="93" t="s">
        <v>3</v>
      </c>
      <c r="C11" s="93"/>
      <c r="D11" s="93" t="s">
        <v>9</v>
      </c>
      <c r="E11" s="93"/>
      <c r="F11" s="11"/>
      <c r="G11" s="94" t="s">
        <v>0</v>
      </c>
      <c r="H11" s="94"/>
      <c r="I11" s="94"/>
      <c r="J11" s="12"/>
      <c r="K11" s="94" t="s">
        <v>15</v>
      </c>
      <c r="L11" s="94"/>
      <c r="M11" s="94"/>
      <c r="N11" s="11"/>
      <c r="O11" s="93" t="s">
        <v>13</v>
      </c>
      <c r="P11" s="93"/>
      <c r="Q11" s="93"/>
      <c r="R11" s="93"/>
      <c r="S11" s="13"/>
    </row>
    <row r="12" spans="1:40" ht="72" x14ac:dyDescent="0.25">
      <c r="A12" s="23" t="s">
        <v>26</v>
      </c>
      <c r="B12" s="19" t="s">
        <v>3</v>
      </c>
      <c r="C12" s="19" t="s">
        <v>4</v>
      </c>
      <c r="D12" s="19" t="s">
        <v>9</v>
      </c>
      <c r="E12" s="19" t="s">
        <v>12</v>
      </c>
      <c r="F12" s="20"/>
      <c r="G12" s="24" t="s">
        <v>0</v>
      </c>
      <c r="H12" s="24" t="s">
        <v>7</v>
      </c>
      <c r="I12" s="24" t="s">
        <v>8</v>
      </c>
      <c r="J12" s="21"/>
      <c r="K12" s="22" t="s">
        <v>16</v>
      </c>
      <c r="L12" s="22" t="s">
        <v>19</v>
      </c>
      <c r="M12" s="22" t="s">
        <v>20</v>
      </c>
      <c r="N12" s="20"/>
      <c r="O12" s="23" t="s">
        <v>2</v>
      </c>
      <c r="P12" s="19" t="s">
        <v>4</v>
      </c>
      <c r="Q12" s="19" t="s">
        <v>27</v>
      </c>
      <c r="R12" s="19" t="s">
        <v>11</v>
      </c>
      <c r="S12" s="14" t="s">
        <v>10</v>
      </c>
    </row>
    <row r="13" spans="1:40" s="44" customFormat="1" ht="15.75" customHeight="1" x14ac:dyDescent="0.25">
      <c r="A13" s="33"/>
      <c r="B13" s="34"/>
      <c r="C13" s="35" t="str">
        <f t="shared" ref="C13:C32" si="0">IF($C$4="","%",B13/$B$34)</f>
        <v>%</v>
      </c>
      <c r="D13" s="34"/>
      <c r="E13" s="35" t="str">
        <f t="shared" ref="E13:E33" si="1">IF($C$4="","%",(B13+D13)/($B$34+$D$34))</f>
        <v>%</v>
      </c>
      <c r="F13" s="21"/>
      <c r="G13" s="36"/>
      <c r="H13" s="37" t="str">
        <f t="shared" ref="H13:H32" si="2">IF($C$4="","",$E$7)</f>
        <v/>
      </c>
      <c r="I13" s="38" t="str">
        <f t="shared" ref="I13:I32" si="3">IF($C$4="","",ROUND(G13/H13,0))</f>
        <v/>
      </c>
      <c r="J13" s="21"/>
      <c r="K13" s="36"/>
      <c r="L13" s="39" t="str">
        <f t="shared" ref="L13:L32" si="4">IF($C$4="","",$E$5)</f>
        <v/>
      </c>
      <c r="M13" s="38" t="str">
        <f t="shared" ref="M13:M32" si="5">IF($C$4="","",ROUND(K13/L13,0))</f>
        <v/>
      </c>
      <c r="N13" s="40"/>
      <c r="O13" s="41" t="str">
        <f t="shared" ref="O13:O32" si="6">IF($C$4="","",I13+B13+M13)</f>
        <v/>
      </c>
      <c r="P13" s="42" t="str">
        <f t="shared" ref="P13:P33" si="7">IF($C$4="","%",O13/$O$34)</f>
        <v>%</v>
      </c>
      <c r="Q13" s="38"/>
      <c r="R13" s="41" t="str">
        <f t="shared" ref="R13:R33" si="8">IF($C$4="","",O13+D13+Q13)</f>
        <v/>
      </c>
      <c r="S13" s="42" t="str">
        <f t="shared" ref="S13:S33" si="9">IF($C$4="","%",R13/$R$34)</f>
        <v>%</v>
      </c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</row>
    <row r="14" spans="1:40" s="44" customFormat="1" ht="15.75" x14ac:dyDescent="0.25">
      <c r="A14" s="33"/>
      <c r="B14" s="34"/>
      <c r="C14" s="35" t="str">
        <f t="shared" si="0"/>
        <v>%</v>
      </c>
      <c r="D14" s="34"/>
      <c r="E14" s="35" t="str">
        <f t="shared" si="1"/>
        <v>%</v>
      </c>
      <c r="F14" s="21"/>
      <c r="G14" s="36"/>
      <c r="H14" s="37" t="str">
        <f t="shared" si="2"/>
        <v/>
      </c>
      <c r="I14" s="38" t="str">
        <f t="shared" si="3"/>
        <v/>
      </c>
      <c r="J14" s="21"/>
      <c r="K14" s="36"/>
      <c r="L14" s="39" t="str">
        <f t="shared" si="4"/>
        <v/>
      </c>
      <c r="M14" s="38" t="str">
        <f t="shared" si="5"/>
        <v/>
      </c>
      <c r="N14" s="40"/>
      <c r="O14" s="41" t="str">
        <f t="shared" si="6"/>
        <v/>
      </c>
      <c r="P14" s="42" t="str">
        <f t="shared" si="7"/>
        <v>%</v>
      </c>
      <c r="Q14" s="38"/>
      <c r="R14" s="41" t="str">
        <f t="shared" si="8"/>
        <v/>
      </c>
      <c r="S14" s="42" t="str">
        <f t="shared" si="9"/>
        <v>%</v>
      </c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</row>
    <row r="15" spans="1:40" s="44" customFormat="1" ht="15.75" x14ac:dyDescent="0.25">
      <c r="A15" s="33"/>
      <c r="B15" s="34"/>
      <c r="C15" s="35" t="str">
        <f t="shared" si="0"/>
        <v>%</v>
      </c>
      <c r="D15" s="34"/>
      <c r="E15" s="35" t="str">
        <f t="shared" si="1"/>
        <v>%</v>
      </c>
      <c r="F15" s="21"/>
      <c r="G15" s="36"/>
      <c r="H15" s="37" t="str">
        <f t="shared" si="2"/>
        <v/>
      </c>
      <c r="I15" s="38" t="str">
        <f t="shared" si="3"/>
        <v/>
      </c>
      <c r="J15" s="21"/>
      <c r="K15" s="36"/>
      <c r="L15" s="39" t="str">
        <f t="shared" si="4"/>
        <v/>
      </c>
      <c r="M15" s="38" t="str">
        <f t="shared" si="5"/>
        <v/>
      </c>
      <c r="N15" s="40"/>
      <c r="O15" s="41" t="str">
        <f t="shared" si="6"/>
        <v/>
      </c>
      <c r="P15" s="42" t="str">
        <f t="shared" si="7"/>
        <v>%</v>
      </c>
      <c r="Q15" s="38"/>
      <c r="R15" s="41" t="str">
        <f t="shared" si="8"/>
        <v/>
      </c>
      <c r="S15" s="42" t="str">
        <f t="shared" si="9"/>
        <v>%</v>
      </c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</row>
    <row r="16" spans="1:40" s="44" customFormat="1" ht="15.75" x14ac:dyDescent="0.25">
      <c r="A16" s="33"/>
      <c r="B16" s="34"/>
      <c r="C16" s="35" t="str">
        <f t="shared" si="0"/>
        <v>%</v>
      </c>
      <c r="D16" s="34"/>
      <c r="E16" s="35" t="str">
        <f t="shared" si="1"/>
        <v>%</v>
      </c>
      <c r="F16" s="21"/>
      <c r="G16" s="36"/>
      <c r="H16" s="37" t="str">
        <f t="shared" si="2"/>
        <v/>
      </c>
      <c r="I16" s="38" t="str">
        <f t="shared" si="3"/>
        <v/>
      </c>
      <c r="J16" s="21"/>
      <c r="K16" s="36"/>
      <c r="L16" s="39" t="str">
        <f t="shared" si="4"/>
        <v/>
      </c>
      <c r="M16" s="38" t="str">
        <f t="shared" si="5"/>
        <v/>
      </c>
      <c r="N16" s="40"/>
      <c r="O16" s="41" t="str">
        <f t="shared" si="6"/>
        <v/>
      </c>
      <c r="P16" s="42" t="str">
        <f t="shared" si="7"/>
        <v>%</v>
      </c>
      <c r="Q16" s="38"/>
      <c r="R16" s="41" t="str">
        <f t="shared" si="8"/>
        <v/>
      </c>
      <c r="S16" s="42" t="str">
        <f t="shared" si="9"/>
        <v>%</v>
      </c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43"/>
      <c r="AH16" s="43"/>
      <c r="AI16" s="43"/>
      <c r="AJ16" s="43"/>
      <c r="AK16" s="43"/>
      <c r="AL16" s="43"/>
      <c r="AM16" s="43"/>
      <c r="AN16" s="43"/>
    </row>
    <row r="17" spans="1:40" s="44" customFormat="1" ht="15.75" x14ac:dyDescent="0.25">
      <c r="A17" s="33"/>
      <c r="B17" s="34"/>
      <c r="C17" s="35" t="str">
        <f t="shared" si="0"/>
        <v>%</v>
      </c>
      <c r="D17" s="34"/>
      <c r="E17" s="35" t="str">
        <f t="shared" si="1"/>
        <v>%</v>
      </c>
      <c r="F17" s="21"/>
      <c r="G17" s="36"/>
      <c r="H17" s="37" t="str">
        <f t="shared" si="2"/>
        <v/>
      </c>
      <c r="I17" s="38" t="str">
        <f t="shared" si="3"/>
        <v/>
      </c>
      <c r="J17" s="21"/>
      <c r="K17" s="36"/>
      <c r="L17" s="39" t="str">
        <f t="shared" si="4"/>
        <v/>
      </c>
      <c r="M17" s="38" t="str">
        <f t="shared" si="5"/>
        <v/>
      </c>
      <c r="N17" s="40"/>
      <c r="O17" s="41" t="str">
        <f t="shared" si="6"/>
        <v/>
      </c>
      <c r="P17" s="42" t="str">
        <f t="shared" si="7"/>
        <v>%</v>
      </c>
      <c r="Q17" s="38"/>
      <c r="R17" s="41" t="str">
        <f t="shared" si="8"/>
        <v/>
      </c>
      <c r="S17" s="42" t="str">
        <f t="shared" si="9"/>
        <v>%</v>
      </c>
      <c r="T17" s="45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43"/>
      <c r="AH17" s="43"/>
      <c r="AI17" s="43"/>
      <c r="AJ17" s="43"/>
      <c r="AK17" s="43"/>
      <c r="AL17" s="43"/>
      <c r="AM17" s="43"/>
      <c r="AN17" s="43"/>
    </row>
    <row r="18" spans="1:40" s="44" customFormat="1" ht="15.75" x14ac:dyDescent="0.25">
      <c r="A18" s="33"/>
      <c r="B18" s="34"/>
      <c r="C18" s="35" t="str">
        <f t="shared" si="0"/>
        <v>%</v>
      </c>
      <c r="D18" s="34"/>
      <c r="E18" s="35" t="str">
        <f t="shared" si="1"/>
        <v>%</v>
      </c>
      <c r="F18" s="21"/>
      <c r="G18" s="36"/>
      <c r="H18" s="37" t="str">
        <f t="shared" si="2"/>
        <v/>
      </c>
      <c r="I18" s="38" t="str">
        <f t="shared" si="3"/>
        <v/>
      </c>
      <c r="J18" s="21"/>
      <c r="K18" s="36"/>
      <c r="L18" s="39" t="str">
        <f t="shared" si="4"/>
        <v/>
      </c>
      <c r="M18" s="38" t="str">
        <f t="shared" si="5"/>
        <v/>
      </c>
      <c r="N18" s="40"/>
      <c r="O18" s="41" t="str">
        <f t="shared" si="6"/>
        <v/>
      </c>
      <c r="P18" s="42" t="str">
        <f t="shared" si="7"/>
        <v>%</v>
      </c>
      <c r="Q18" s="38"/>
      <c r="R18" s="41" t="str">
        <f t="shared" si="8"/>
        <v/>
      </c>
      <c r="S18" s="42" t="str">
        <f t="shared" si="9"/>
        <v>%</v>
      </c>
      <c r="T18" s="45"/>
      <c r="U18" s="43"/>
      <c r="V18" s="43"/>
      <c r="W18" s="43"/>
      <c r="X18" s="43"/>
      <c r="Y18" s="43"/>
      <c r="Z18" s="4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</row>
    <row r="19" spans="1:40" s="44" customFormat="1" ht="15.75" x14ac:dyDescent="0.25">
      <c r="A19" s="33"/>
      <c r="B19" s="34"/>
      <c r="C19" s="35" t="str">
        <f t="shared" si="0"/>
        <v>%</v>
      </c>
      <c r="D19" s="34"/>
      <c r="E19" s="35" t="str">
        <f t="shared" si="1"/>
        <v>%</v>
      </c>
      <c r="F19" s="21"/>
      <c r="G19" s="36"/>
      <c r="H19" s="37" t="str">
        <f t="shared" si="2"/>
        <v/>
      </c>
      <c r="I19" s="38" t="str">
        <f t="shared" si="3"/>
        <v/>
      </c>
      <c r="J19" s="21"/>
      <c r="K19" s="36"/>
      <c r="L19" s="39" t="str">
        <f t="shared" si="4"/>
        <v/>
      </c>
      <c r="M19" s="38" t="str">
        <f t="shared" si="5"/>
        <v/>
      </c>
      <c r="N19" s="40"/>
      <c r="O19" s="41" t="str">
        <f t="shared" si="6"/>
        <v/>
      </c>
      <c r="P19" s="42" t="str">
        <f t="shared" si="7"/>
        <v>%</v>
      </c>
      <c r="Q19" s="38"/>
      <c r="R19" s="41" t="str">
        <f t="shared" si="8"/>
        <v/>
      </c>
      <c r="S19" s="42" t="str">
        <f t="shared" si="9"/>
        <v>%</v>
      </c>
      <c r="T19" s="45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</row>
    <row r="20" spans="1:40" s="44" customFormat="1" ht="15.75" x14ac:dyDescent="0.25">
      <c r="A20" s="33"/>
      <c r="B20" s="34"/>
      <c r="C20" s="35" t="str">
        <f t="shared" si="0"/>
        <v>%</v>
      </c>
      <c r="D20" s="34"/>
      <c r="E20" s="35" t="str">
        <f t="shared" si="1"/>
        <v>%</v>
      </c>
      <c r="F20" s="21"/>
      <c r="G20" s="36"/>
      <c r="H20" s="37" t="str">
        <f t="shared" si="2"/>
        <v/>
      </c>
      <c r="I20" s="38" t="str">
        <f t="shared" si="3"/>
        <v/>
      </c>
      <c r="J20" s="21"/>
      <c r="K20" s="36"/>
      <c r="L20" s="39" t="str">
        <f t="shared" si="4"/>
        <v/>
      </c>
      <c r="M20" s="38" t="str">
        <f t="shared" si="5"/>
        <v/>
      </c>
      <c r="N20" s="40"/>
      <c r="O20" s="41" t="str">
        <f t="shared" si="6"/>
        <v/>
      </c>
      <c r="P20" s="42" t="str">
        <f t="shared" si="7"/>
        <v>%</v>
      </c>
      <c r="Q20" s="38"/>
      <c r="R20" s="41" t="str">
        <f t="shared" si="8"/>
        <v/>
      </c>
      <c r="S20" s="42" t="str">
        <f t="shared" si="9"/>
        <v>%</v>
      </c>
      <c r="T20" s="45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3"/>
      <c r="AJ20" s="43"/>
      <c r="AK20" s="43"/>
      <c r="AL20" s="43"/>
      <c r="AM20" s="43"/>
      <c r="AN20" s="43"/>
    </row>
    <row r="21" spans="1:40" s="44" customFormat="1" ht="15.75" x14ac:dyDescent="0.25">
      <c r="A21" s="33"/>
      <c r="B21" s="34"/>
      <c r="C21" s="35" t="str">
        <f t="shared" si="0"/>
        <v>%</v>
      </c>
      <c r="D21" s="34"/>
      <c r="E21" s="35" t="str">
        <f t="shared" si="1"/>
        <v>%</v>
      </c>
      <c r="F21" s="21"/>
      <c r="G21" s="36"/>
      <c r="H21" s="37" t="str">
        <f t="shared" si="2"/>
        <v/>
      </c>
      <c r="I21" s="38" t="str">
        <f t="shared" si="3"/>
        <v/>
      </c>
      <c r="J21" s="21"/>
      <c r="K21" s="36"/>
      <c r="L21" s="39" t="str">
        <f t="shared" si="4"/>
        <v/>
      </c>
      <c r="M21" s="38" t="str">
        <f t="shared" si="5"/>
        <v/>
      </c>
      <c r="N21" s="40"/>
      <c r="O21" s="41" t="str">
        <f t="shared" si="6"/>
        <v/>
      </c>
      <c r="P21" s="42" t="str">
        <f t="shared" si="7"/>
        <v>%</v>
      </c>
      <c r="Q21" s="38"/>
      <c r="R21" s="41" t="str">
        <f t="shared" si="8"/>
        <v/>
      </c>
      <c r="S21" s="42" t="str">
        <f t="shared" si="9"/>
        <v>%</v>
      </c>
      <c r="T21" s="45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</row>
    <row r="22" spans="1:40" s="44" customFormat="1" ht="15.75" x14ac:dyDescent="0.25">
      <c r="A22" s="33"/>
      <c r="B22" s="34"/>
      <c r="C22" s="35" t="str">
        <f t="shared" si="0"/>
        <v>%</v>
      </c>
      <c r="D22" s="34"/>
      <c r="E22" s="35" t="str">
        <f t="shared" si="1"/>
        <v>%</v>
      </c>
      <c r="F22" s="21"/>
      <c r="G22" s="36"/>
      <c r="H22" s="37" t="str">
        <f t="shared" si="2"/>
        <v/>
      </c>
      <c r="I22" s="38" t="str">
        <f t="shared" si="3"/>
        <v/>
      </c>
      <c r="J22" s="21"/>
      <c r="K22" s="36"/>
      <c r="L22" s="39" t="str">
        <f t="shared" si="4"/>
        <v/>
      </c>
      <c r="M22" s="38" t="str">
        <f t="shared" si="5"/>
        <v/>
      </c>
      <c r="N22" s="40"/>
      <c r="O22" s="41" t="str">
        <f t="shared" si="6"/>
        <v/>
      </c>
      <c r="P22" s="42" t="str">
        <f t="shared" si="7"/>
        <v>%</v>
      </c>
      <c r="Q22" s="38"/>
      <c r="R22" s="41" t="str">
        <f t="shared" si="8"/>
        <v/>
      </c>
      <c r="S22" s="42" t="str">
        <f t="shared" si="9"/>
        <v>%</v>
      </c>
      <c r="T22" s="45"/>
      <c r="U22" s="43"/>
      <c r="V22" s="43"/>
      <c r="W22" s="43"/>
      <c r="X22" s="43"/>
      <c r="Y22" s="43"/>
      <c r="Z22" s="43"/>
      <c r="AA22" s="43"/>
      <c r="AB22" s="43"/>
      <c r="AC22" s="43"/>
      <c r="AD22" s="43"/>
      <c r="AE22" s="43"/>
      <c r="AF22" s="43"/>
      <c r="AG22" s="43"/>
      <c r="AH22" s="43"/>
      <c r="AI22" s="43"/>
      <c r="AJ22" s="43"/>
      <c r="AK22" s="43"/>
      <c r="AL22" s="43"/>
      <c r="AM22" s="43"/>
      <c r="AN22" s="43"/>
    </row>
    <row r="23" spans="1:40" s="44" customFormat="1" ht="15.75" x14ac:dyDescent="0.25">
      <c r="A23" s="33"/>
      <c r="B23" s="34"/>
      <c r="C23" s="35" t="str">
        <f t="shared" si="0"/>
        <v>%</v>
      </c>
      <c r="D23" s="34"/>
      <c r="E23" s="35" t="str">
        <f t="shared" si="1"/>
        <v>%</v>
      </c>
      <c r="F23" s="21"/>
      <c r="G23" s="36"/>
      <c r="H23" s="37" t="str">
        <f t="shared" si="2"/>
        <v/>
      </c>
      <c r="I23" s="38" t="str">
        <f t="shared" si="3"/>
        <v/>
      </c>
      <c r="J23" s="21"/>
      <c r="K23" s="36"/>
      <c r="L23" s="39" t="str">
        <f t="shared" si="4"/>
        <v/>
      </c>
      <c r="M23" s="38" t="str">
        <f t="shared" si="5"/>
        <v/>
      </c>
      <c r="N23" s="40"/>
      <c r="O23" s="41" t="str">
        <f t="shared" si="6"/>
        <v/>
      </c>
      <c r="P23" s="42" t="str">
        <f t="shared" si="7"/>
        <v>%</v>
      </c>
      <c r="Q23" s="38"/>
      <c r="R23" s="41" t="str">
        <f t="shared" si="8"/>
        <v/>
      </c>
      <c r="S23" s="42" t="str">
        <f t="shared" si="9"/>
        <v>%</v>
      </c>
      <c r="T23" s="45"/>
      <c r="U23" s="43"/>
      <c r="V23" s="43"/>
      <c r="W23" s="43"/>
      <c r="X23" s="43"/>
      <c r="Y23" s="43"/>
      <c r="Z23" s="43"/>
      <c r="AA23" s="43"/>
      <c r="AB23" s="43"/>
      <c r="AC23" s="43"/>
      <c r="AD23" s="43"/>
      <c r="AE23" s="43"/>
      <c r="AF23" s="43"/>
      <c r="AG23" s="43"/>
      <c r="AH23" s="43"/>
      <c r="AI23" s="43"/>
      <c r="AJ23" s="43"/>
      <c r="AK23" s="43"/>
      <c r="AL23" s="43"/>
      <c r="AM23" s="43"/>
      <c r="AN23" s="43"/>
    </row>
    <row r="24" spans="1:40" s="44" customFormat="1" ht="15.75" x14ac:dyDescent="0.25">
      <c r="A24" s="33"/>
      <c r="B24" s="34"/>
      <c r="C24" s="35" t="str">
        <f t="shared" si="0"/>
        <v>%</v>
      </c>
      <c r="D24" s="34"/>
      <c r="E24" s="35" t="str">
        <f t="shared" si="1"/>
        <v>%</v>
      </c>
      <c r="F24" s="21"/>
      <c r="G24" s="36"/>
      <c r="H24" s="37" t="str">
        <f t="shared" si="2"/>
        <v/>
      </c>
      <c r="I24" s="38" t="str">
        <f t="shared" si="3"/>
        <v/>
      </c>
      <c r="J24" s="21"/>
      <c r="K24" s="36"/>
      <c r="L24" s="39" t="str">
        <f t="shared" si="4"/>
        <v/>
      </c>
      <c r="M24" s="38" t="str">
        <f t="shared" si="5"/>
        <v/>
      </c>
      <c r="N24" s="40"/>
      <c r="O24" s="41" t="str">
        <f t="shared" si="6"/>
        <v/>
      </c>
      <c r="P24" s="42" t="str">
        <f t="shared" si="7"/>
        <v>%</v>
      </c>
      <c r="Q24" s="38"/>
      <c r="R24" s="41" t="str">
        <f t="shared" si="8"/>
        <v/>
      </c>
      <c r="S24" s="42" t="str">
        <f t="shared" si="9"/>
        <v>%</v>
      </c>
      <c r="T24" s="45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3"/>
      <c r="AG24" s="43"/>
      <c r="AH24" s="43"/>
      <c r="AI24" s="43"/>
      <c r="AJ24" s="43"/>
      <c r="AK24" s="43"/>
      <c r="AL24" s="43"/>
      <c r="AM24" s="43"/>
      <c r="AN24" s="43"/>
    </row>
    <row r="25" spans="1:40" s="44" customFormat="1" ht="15.75" x14ac:dyDescent="0.25">
      <c r="A25" s="33"/>
      <c r="B25" s="34"/>
      <c r="C25" s="35" t="str">
        <f t="shared" si="0"/>
        <v>%</v>
      </c>
      <c r="D25" s="34"/>
      <c r="E25" s="35" t="str">
        <f t="shared" si="1"/>
        <v>%</v>
      </c>
      <c r="F25" s="21"/>
      <c r="G25" s="36"/>
      <c r="H25" s="37" t="str">
        <f t="shared" si="2"/>
        <v/>
      </c>
      <c r="I25" s="38" t="str">
        <f t="shared" si="3"/>
        <v/>
      </c>
      <c r="J25" s="21"/>
      <c r="K25" s="36"/>
      <c r="L25" s="39" t="str">
        <f t="shared" si="4"/>
        <v/>
      </c>
      <c r="M25" s="38" t="str">
        <f t="shared" si="5"/>
        <v/>
      </c>
      <c r="N25" s="40"/>
      <c r="O25" s="41" t="str">
        <f t="shared" si="6"/>
        <v/>
      </c>
      <c r="P25" s="42" t="str">
        <f t="shared" si="7"/>
        <v>%</v>
      </c>
      <c r="Q25" s="38"/>
      <c r="R25" s="41" t="str">
        <f t="shared" si="8"/>
        <v/>
      </c>
      <c r="S25" s="42" t="str">
        <f t="shared" si="9"/>
        <v>%</v>
      </c>
      <c r="T25" s="45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43"/>
      <c r="AH25" s="43"/>
      <c r="AI25" s="43"/>
      <c r="AJ25" s="43"/>
      <c r="AK25" s="43"/>
      <c r="AL25" s="43"/>
      <c r="AM25" s="43"/>
      <c r="AN25" s="43"/>
    </row>
    <row r="26" spans="1:40" s="44" customFormat="1" ht="15.75" x14ac:dyDescent="0.25">
      <c r="A26" s="33"/>
      <c r="B26" s="34"/>
      <c r="C26" s="35" t="str">
        <f t="shared" si="0"/>
        <v>%</v>
      </c>
      <c r="D26" s="34"/>
      <c r="E26" s="35" t="str">
        <f t="shared" si="1"/>
        <v>%</v>
      </c>
      <c r="F26" s="21"/>
      <c r="G26" s="36"/>
      <c r="H26" s="37" t="str">
        <f t="shared" si="2"/>
        <v/>
      </c>
      <c r="I26" s="38" t="str">
        <f t="shared" si="3"/>
        <v/>
      </c>
      <c r="J26" s="21"/>
      <c r="K26" s="36"/>
      <c r="L26" s="39" t="str">
        <f t="shared" si="4"/>
        <v/>
      </c>
      <c r="M26" s="38" t="str">
        <f t="shared" si="5"/>
        <v/>
      </c>
      <c r="N26" s="40"/>
      <c r="O26" s="41" t="str">
        <f t="shared" si="6"/>
        <v/>
      </c>
      <c r="P26" s="42" t="str">
        <f t="shared" si="7"/>
        <v>%</v>
      </c>
      <c r="Q26" s="38"/>
      <c r="R26" s="41" t="str">
        <f t="shared" si="8"/>
        <v/>
      </c>
      <c r="S26" s="42" t="str">
        <f t="shared" si="9"/>
        <v>%</v>
      </c>
      <c r="T26" s="45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3"/>
      <c r="AL26" s="43"/>
      <c r="AM26" s="43"/>
      <c r="AN26" s="43"/>
    </row>
    <row r="27" spans="1:40" s="44" customFormat="1" ht="15.75" x14ac:dyDescent="0.25">
      <c r="A27" s="33"/>
      <c r="B27" s="34"/>
      <c r="C27" s="35" t="str">
        <f t="shared" si="0"/>
        <v>%</v>
      </c>
      <c r="D27" s="34"/>
      <c r="E27" s="35" t="str">
        <f t="shared" si="1"/>
        <v>%</v>
      </c>
      <c r="F27" s="21"/>
      <c r="G27" s="36"/>
      <c r="H27" s="37" t="str">
        <f t="shared" si="2"/>
        <v/>
      </c>
      <c r="I27" s="38" t="str">
        <f t="shared" si="3"/>
        <v/>
      </c>
      <c r="J27" s="21"/>
      <c r="K27" s="36"/>
      <c r="L27" s="39" t="str">
        <f t="shared" si="4"/>
        <v/>
      </c>
      <c r="M27" s="38" t="str">
        <f t="shared" si="5"/>
        <v/>
      </c>
      <c r="N27" s="40"/>
      <c r="O27" s="41" t="str">
        <f t="shared" si="6"/>
        <v/>
      </c>
      <c r="P27" s="42" t="str">
        <f t="shared" si="7"/>
        <v>%</v>
      </c>
      <c r="Q27" s="38"/>
      <c r="R27" s="41" t="str">
        <f t="shared" si="8"/>
        <v/>
      </c>
      <c r="S27" s="42" t="str">
        <f t="shared" si="9"/>
        <v>%</v>
      </c>
      <c r="T27" s="45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3"/>
      <c r="AF27" s="43"/>
      <c r="AG27" s="43"/>
      <c r="AH27" s="43"/>
      <c r="AI27" s="43"/>
      <c r="AJ27" s="43"/>
      <c r="AK27" s="43"/>
      <c r="AL27" s="43"/>
      <c r="AM27" s="43"/>
      <c r="AN27" s="43"/>
    </row>
    <row r="28" spans="1:40" s="44" customFormat="1" ht="15.75" x14ac:dyDescent="0.25">
      <c r="A28" s="33"/>
      <c r="B28" s="34"/>
      <c r="C28" s="35" t="str">
        <f t="shared" si="0"/>
        <v>%</v>
      </c>
      <c r="D28" s="34"/>
      <c r="E28" s="35" t="str">
        <f t="shared" si="1"/>
        <v>%</v>
      </c>
      <c r="F28" s="21"/>
      <c r="G28" s="36"/>
      <c r="H28" s="37" t="str">
        <f t="shared" si="2"/>
        <v/>
      </c>
      <c r="I28" s="38" t="str">
        <f t="shared" si="3"/>
        <v/>
      </c>
      <c r="J28" s="21"/>
      <c r="K28" s="36"/>
      <c r="L28" s="39" t="str">
        <f t="shared" si="4"/>
        <v/>
      </c>
      <c r="M28" s="38" t="str">
        <f t="shared" si="5"/>
        <v/>
      </c>
      <c r="N28" s="40"/>
      <c r="O28" s="41" t="str">
        <f t="shared" si="6"/>
        <v/>
      </c>
      <c r="P28" s="42" t="str">
        <f t="shared" si="7"/>
        <v>%</v>
      </c>
      <c r="Q28" s="38"/>
      <c r="R28" s="41" t="str">
        <f t="shared" si="8"/>
        <v/>
      </c>
      <c r="S28" s="42" t="str">
        <f t="shared" si="9"/>
        <v>%</v>
      </c>
      <c r="T28" s="45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</row>
    <row r="29" spans="1:40" s="44" customFormat="1" ht="15.75" x14ac:dyDescent="0.25">
      <c r="A29" s="33"/>
      <c r="B29" s="34"/>
      <c r="C29" s="35" t="str">
        <f t="shared" si="0"/>
        <v>%</v>
      </c>
      <c r="D29" s="34"/>
      <c r="E29" s="35" t="str">
        <f t="shared" si="1"/>
        <v>%</v>
      </c>
      <c r="F29" s="21"/>
      <c r="G29" s="36"/>
      <c r="H29" s="37" t="str">
        <f t="shared" si="2"/>
        <v/>
      </c>
      <c r="I29" s="38" t="str">
        <f t="shared" si="3"/>
        <v/>
      </c>
      <c r="J29" s="21"/>
      <c r="K29" s="36"/>
      <c r="L29" s="39" t="str">
        <f t="shared" si="4"/>
        <v/>
      </c>
      <c r="M29" s="38" t="str">
        <f t="shared" si="5"/>
        <v/>
      </c>
      <c r="N29" s="40"/>
      <c r="O29" s="41" t="str">
        <f t="shared" si="6"/>
        <v/>
      </c>
      <c r="P29" s="42" t="str">
        <f t="shared" si="7"/>
        <v>%</v>
      </c>
      <c r="Q29" s="38"/>
      <c r="R29" s="41" t="str">
        <f t="shared" si="8"/>
        <v/>
      </c>
      <c r="S29" s="42" t="str">
        <f t="shared" si="9"/>
        <v>%</v>
      </c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3"/>
      <c r="AJ29" s="43"/>
      <c r="AK29" s="43"/>
      <c r="AL29" s="43"/>
      <c r="AM29" s="43"/>
      <c r="AN29" s="43"/>
    </row>
    <row r="30" spans="1:40" s="44" customFormat="1" ht="15.75" x14ac:dyDescent="0.25">
      <c r="A30" s="33"/>
      <c r="B30" s="34"/>
      <c r="C30" s="35" t="str">
        <f t="shared" si="0"/>
        <v>%</v>
      </c>
      <c r="D30" s="34"/>
      <c r="E30" s="35" t="str">
        <f t="shared" si="1"/>
        <v>%</v>
      </c>
      <c r="F30" s="21"/>
      <c r="G30" s="36"/>
      <c r="H30" s="37" t="str">
        <f t="shared" si="2"/>
        <v/>
      </c>
      <c r="I30" s="38" t="str">
        <f t="shared" si="3"/>
        <v/>
      </c>
      <c r="J30" s="21"/>
      <c r="K30" s="36"/>
      <c r="L30" s="39" t="str">
        <f t="shared" si="4"/>
        <v/>
      </c>
      <c r="M30" s="38" t="str">
        <f t="shared" si="5"/>
        <v/>
      </c>
      <c r="N30" s="40"/>
      <c r="O30" s="41" t="str">
        <f t="shared" si="6"/>
        <v/>
      </c>
      <c r="P30" s="42" t="str">
        <f t="shared" si="7"/>
        <v>%</v>
      </c>
      <c r="Q30" s="38"/>
      <c r="R30" s="41" t="str">
        <f t="shared" si="8"/>
        <v/>
      </c>
      <c r="S30" s="42" t="str">
        <f t="shared" si="9"/>
        <v>%</v>
      </c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</row>
    <row r="31" spans="1:40" s="44" customFormat="1" ht="15.75" x14ac:dyDescent="0.25">
      <c r="A31" s="33"/>
      <c r="B31" s="34"/>
      <c r="C31" s="35" t="str">
        <f t="shared" si="0"/>
        <v>%</v>
      </c>
      <c r="D31" s="34"/>
      <c r="E31" s="35" t="str">
        <f t="shared" si="1"/>
        <v>%</v>
      </c>
      <c r="F31" s="21"/>
      <c r="G31" s="36"/>
      <c r="H31" s="37" t="str">
        <f t="shared" si="2"/>
        <v/>
      </c>
      <c r="I31" s="38" t="str">
        <f t="shared" si="3"/>
        <v/>
      </c>
      <c r="J31" s="21"/>
      <c r="K31" s="36"/>
      <c r="L31" s="39" t="str">
        <f t="shared" si="4"/>
        <v/>
      </c>
      <c r="M31" s="38" t="str">
        <f t="shared" si="5"/>
        <v/>
      </c>
      <c r="N31" s="40"/>
      <c r="O31" s="41" t="str">
        <f t="shared" si="6"/>
        <v/>
      </c>
      <c r="P31" s="42" t="str">
        <f t="shared" si="7"/>
        <v>%</v>
      </c>
      <c r="Q31" s="38"/>
      <c r="R31" s="41" t="str">
        <f t="shared" si="8"/>
        <v/>
      </c>
      <c r="S31" s="42" t="str">
        <f t="shared" si="9"/>
        <v>%</v>
      </c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</row>
    <row r="32" spans="1:40" s="44" customFormat="1" ht="15.75" x14ac:dyDescent="0.25">
      <c r="A32" s="33"/>
      <c r="B32" s="34"/>
      <c r="C32" s="35" t="str">
        <f t="shared" si="0"/>
        <v>%</v>
      </c>
      <c r="D32" s="34"/>
      <c r="E32" s="35" t="str">
        <f t="shared" si="1"/>
        <v>%</v>
      </c>
      <c r="F32" s="21"/>
      <c r="G32" s="36"/>
      <c r="H32" s="37" t="str">
        <f t="shared" si="2"/>
        <v/>
      </c>
      <c r="I32" s="38" t="str">
        <f t="shared" si="3"/>
        <v/>
      </c>
      <c r="J32" s="21"/>
      <c r="K32" s="36"/>
      <c r="L32" s="39" t="str">
        <f t="shared" si="4"/>
        <v/>
      </c>
      <c r="M32" s="38" t="str">
        <f t="shared" si="5"/>
        <v/>
      </c>
      <c r="N32" s="40"/>
      <c r="O32" s="41" t="str">
        <f t="shared" si="6"/>
        <v/>
      </c>
      <c r="P32" s="42" t="str">
        <f t="shared" si="7"/>
        <v>%</v>
      </c>
      <c r="Q32" s="38"/>
      <c r="R32" s="41" t="str">
        <f t="shared" si="8"/>
        <v/>
      </c>
      <c r="S32" s="42" t="str">
        <f t="shared" si="9"/>
        <v>%</v>
      </c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</row>
    <row r="33" spans="1:40" s="44" customFormat="1" ht="15.75" x14ac:dyDescent="0.25">
      <c r="A33" s="46" t="s">
        <v>65</v>
      </c>
      <c r="B33" s="47"/>
      <c r="C33" s="35"/>
      <c r="D33" s="47"/>
      <c r="E33" s="35" t="str">
        <f t="shared" si="1"/>
        <v>%</v>
      </c>
      <c r="F33" s="21"/>
      <c r="G33" s="48"/>
      <c r="H33" s="37"/>
      <c r="I33" s="38"/>
      <c r="J33" s="21"/>
      <c r="K33" s="49"/>
      <c r="L33" s="39"/>
      <c r="M33" s="38"/>
      <c r="N33" s="40"/>
      <c r="O33" s="41" t="str">
        <f t="shared" ref="O33" si="10">IF($C$4="","",I33+B33+M33)</f>
        <v/>
      </c>
      <c r="P33" s="42" t="str">
        <f t="shared" si="7"/>
        <v>%</v>
      </c>
      <c r="Q33" s="38" t="str">
        <f>IF(C4="","",(((O34+D34)*C9)*(1/(1-C9))))</f>
        <v/>
      </c>
      <c r="R33" s="41" t="str">
        <f t="shared" si="8"/>
        <v/>
      </c>
      <c r="S33" s="42" t="str">
        <f t="shared" si="9"/>
        <v>%</v>
      </c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3"/>
      <c r="AM33" s="43"/>
      <c r="AN33" s="43"/>
    </row>
    <row r="34" spans="1:40" s="44" customFormat="1" ht="15.75" x14ac:dyDescent="0.25">
      <c r="A34" s="46" t="s">
        <v>1</v>
      </c>
      <c r="B34" s="50">
        <f>SUM(B13:B33)</f>
        <v>0</v>
      </c>
      <c r="C34" s="51">
        <f>SUM(C13:C33)</f>
        <v>0</v>
      </c>
      <c r="D34" s="50">
        <f>SUM(D13:D33)</f>
        <v>0</v>
      </c>
      <c r="E34" s="60">
        <f>SUM(E13:E33)</f>
        <v>0</v>
      </c>
      <c r="F34" s="21"/>
      <c r="G34" s="52">
        <f>SUM(G13:G33)</f>
        <v>0</v>
      </c>
      <c r="H34" s="53" t="str">
        <f>H13</f>
        <v/>
      </c>
      <c r="I34" s="54">
        <f>SUM(I13:I33)</f>
        <v>0</v>
      </c>
      <c r="J34" s="21"/>
      <c r="K34" s="55">
        <f>SUM(K13:K33)</f>
        <v>0</v>
      </c>
      <c r="L34" s="53" t="str">
        <f>L13</f>
        <v/>
      </c>
      <c r="M34" s="56">
        <f>SUM(M13:M33)</f>
        <v>0</v>
      </c>
      <c r="N34" s="21"/>
      <c r="O34" s="50">
        <f>SUM(O13:O33)</f>
        <v>0</v>
      </c>
      <c r="P34" s="57">
        <f>SUM(P13:P33)</f>
        <v>0</v>
      </c>
      <c r="Q34" s="58" t="str">
        <f>Q33</f>
        <v/>
      </c>
      <c r="R34" s="59">
        <f>SUM(R13:R33)</f>
        <v>0</v>
      </c>
      <c r="S34" s="61">
        <f>SUM(S13:S33)</f>
        <v>0</v>
      </c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3"/>
    </row>
    <row r="35" spans="1:40" s="2" customFormat="1" x14ac:dyDescent="0.25">
      <c r="A35" s="15"/>
      <c r="B35" s="15"/>
      <c r="C35" s="15"/>
      <c r="D35" s="11"/>
      <c r="E35" s="11"/>
      <c r="F35" s="11"/>
      <c r="G35" s="11"/>
      <c r="H35" s="11"/>
      <c r="I35" s="11"/>
      <c r="J35" s="11"/>
      <c r="K35" s="15"/>
      <c r="L35" s="15"/>
      <c r="M35" s="15"/>
      <c r="N35" s="15"/>
      <c r="O35" s="15"/>
      <c r="P35" s="15"/>
      <c r="Q35" s="15"/>
      <c r="R35" s="16"/>
      <c r="S35" s="16"/>
    </row>
    <row r="36" spans="1:40" s="2" customFormat="1" x14ac:dyDescent="0.25">
      <c r="A36" s="16"/>
      <c r="B36" s="25" t="s">
        <v>71</v>
      </c>
      <c r="C36" s="91" t="str">
        <f>IF(C4="","",1-C37-C38-C39)</f>
        <v/>
      </c>
      <c r="D36" s="25" t="s">
        <v>67</v>
      </c>
      <c r="E36" s="92" t="str">
        <f>IF(C4="","",B34+D34)</f>
        <v/>
      </c>
      <c r="F36" s="11"/>
      <c r="G36" s="11"/>
      <c r="H36" s="11"/>
      <c r="I36" s="11"/>
      <c r="J36" s="11"/>
      <c r="K36" s="16"/>
      <c r="L36" s="16"/>
      <c r="M36" s="16"/>
      <c r="N36" s="16"/>
      <c r="O36" s="16"/>
      <c r="P36" s="16"/>
      <c r="Q36" s="16"/>
      <c r="R36" s="16"/>
      <c r="S36" s="16"/>
    </row>
    <row r="37" spans="1:40" s="2" customFormat="1" x14ac:dyDescent="0.25">
      <c r="A37" s="16"/>
      <c r="B37" s="25" t="s">
        <v>72</v>
      </c>
      <c r="C37" s="91" t="str">
        <f>IF(C4="","",C5/C8)</f>
        <v/>
      </c>
      <c r="D37" s="25" t="s">
        <v>68</v>
      </c>
      <c r="E37" s="92" t="str">
        <f>IF(C4="","",ROUND(E40*C37,0))</f>
        <v/>
      </c>
      <c r="F37" s="11"/>
      <c r="G37" s="11"/>
      <c r="H37" s="11"/>
      <c r="I37" s="11"/>
      <c r="J37" s="11"/>
      <c r="K37" s="16"/>
      <c r="L37" s="16"/>
      <c r="M37" s="16"/>
      <c r="N37" s="16"/>
      <c r="O37" s="16"/>
      <c r="P37" s="16"/>
      <c r="Q37" s="16"/>
      <c r="R37" s="16"/>
      <c r="S37" s="16"/>
    </row>
    <row r="38" spans="1:40" s="2" customFormat="1" x14ac:dyDescent="0.25">
      <c r="A38" s="16"/>
      <c r="B38" s="25" t="s">
        <v>73</v>
      </c>
      <c r="C38" s="91" t="str">
        <f>IF(C4="","",C6/((1-E4)*C8))</f>
        <v/>
      </c>
      <c r="D38" s="25" t="s">
        <v>69</v>
      </c>
      <c r="E38" s="92" t="str">
        <f>IF(C4="","",ROUND(C38*E40,0))</f>
        <v/>
      </c>
      <c r="F38" s="11"/>
      <c r="G38" s="11"/>
      <c r="H38" s="11"/>
      <c r="I38" s="11"/>
      <c r="J38" s="11"/>
      <c r="K38" s="16"/>
      <c r="L38" s="16"/>
      <c r="M38" s="16"/>
      <c r="N38" s="16"/>
      <c r="O38" s="16"/>
      <c r="P38" s="16"/>
      <c r="Q38" s="16"/>
      <c r="R38" s="16"/>
      <c r="S38" s="16"/>
    </row>
    <row r="39" spans="1:40" s="2" customFormat="1" x14ac:dyDescent="0.25">
      <c r="A39" s="16"/>
      <c r="B39" s="25" t="s">
        <v>74</v>
      </c>
      <c r="C39" s="91" t="str">
        <f>IF(C4="","",C9)</f>
        <v/>
      </c>
      <c r="D39" s="25" t="s">
        <v>70</v>
      </c>
      <c r="E39" s="92" t="str">
        <f>IF(C4="","",ROUND(C39*E40,0))</f>
        <v/>
      </c>
      <c r="F39" s="11"/>
      <c r="G39" s="11"/>
      <c r="H39" s="11"/>
      <c r="I39" s="11"/>
      <c r="J39" s="11"/>
      <c r="K39" s="16"/>
      <c r="L39" s="16"/>
      <c r="M39" s="16"/>
      <c r="N39" s="16"/>
      <c r="O39" s="16"/>
      <c r="P39" s="16"/>
      <c r="Q39" s="16"/>
      <c r="R39" s="16"/>
      <c r="S39" s="16"/>
    </row>
    <row r="40" spans="1:40" s="2" customFormat="1" x14ac:dyDescent="0.25">
      <c r="A40" s="16"/>
      <c r="B40" s="16"/>
      <c r="C40" s="16"/>
      <c r="D40" s="25" t="s">
        <v>75</v>
      </c>
      <c r="E40" s="92" t="str">
        <f>IF(C4="","",ROUND((B34+D34)/C36,0))</f>
        <v/>
      </c>
      <c r="F40" s="11"/>
      <c r="G40" s="11"/>
      <c r="H40" s="11"/>
      <c r="I40" s="11"/>
      <c r="J40" s="11"/>
      <c r="K40" s="16"/>
      <c r="L40" s="16"/>
      <c r="M40" s="16"/>
      <c r="N40" s="16"/>
      <c r="O40" s="16"/>
      <c r="P40" s="16"/>
      <c r="Q40" s="16"/>
      <c r="R40" s="16"/>
      <c r="S40" s="16"/>
    </row>
    <row r="41" spans="1:40" s="2" customFormat="1" x14ac:dyDescent="0.25">
      <c r="A41" s="16"/>
      <c r="B41" s="16"/>
      <c r="C41" s="16"/>
      <c r="D41" s="11"/>
      <c r="E41" s="11"/>
      <c r="F41" s="11"/>
      <c r="G41" s="16"/>
      <c r="H41" s="16"/>
      <c r="I41" s="16"/>
      <c r="J41" s="11"/>
      <c r="K41" s="16"/>
      <c r="L41" s="16"/>
      <c r="M41" s="16"/>
      <c r="N41" s="16"/>
      <c r="O41" s="16"/>
      <c r="P41" s="16"/>
      <c r="Q41" s="16"/>
      <c r="R41" s="16"/>
      <c r="S41" s="16"/>
    </row>
    <row r="42" spans="1:40" s="2" customFormat="1" x14ac:dyDescent="0.25">
      <c r="A42" s="90" t="s">
        <v>79</v>
      </c>
      <c r="B42" s="16"/>
      <c r="C42" s="16"/>
      <c r="D42" s="11"/>
      <c r="E42" s="11"/>
      <c r="F42" s="11"/>
      <c r="G42" s="16"/>
      <c r="H42" s="16"/>
      <c r="I42" s="16"/>
      <c r="J42" s="11"/>
      <c r="K42" s="16"/>
      <c r="L42" s="16"/>
      <c r="M42" s="16"/>
      <c r="N42" s="16"/>
      <c r="O42" s="16"/>
      <c r="P42" s="16"/>
      <c r="Q42" s="16"/>
      <c r="R42" s="16"/>
      <c r="S42" s="16"/>
    </row>
    <row r="43" spans="1:40" s="2" customFormat="1" x14ac:dyDescent="0.25">
      <c r="A43" s="16"/>
      <c r="B43" s="16"/>
      <c r="C43" s="16"/>
      <c r="D43" s="11"/>
      <c r="E43" s="11"/>
      <c r="F43" s="11"/>
      <c r="G43" s="16"/>
      <c r="H43" s="16"/>
      <c r="I43" s="16"/>
      <c r="J43" s="11"/>
      <c r="K43" s="16"/>
      <c r="L43" s="16"/>
      <c r="M43" s="16"/>
      <c r="N43" s="16"/>
      <c r="O43" s="16"/>
      <c r="P43" s="16"/>
      <c r="Q43" s="16"/>
      <c r="R43" s="16"/>
      <c r="S43" s="16"/>
    </row>
    <row r="44" spans="1:40" s="2" customFormat="1" x14ac:dyDescent="0.25">
      <c r="A44" s="16"/>
      <c r="B44" s="16"/>
      <c r="C44" s="16"/>
      <c r="D44" s="11"/>
      <c r="E44" s="11"/>
      <c r="F44" s="11"/>
      <c r="G44" s="16"/>
      <c r="H44" s="16"/>
      <c r="I44" s="16"/>
      <c r="J44" s="11"/>
      <c r="K44" s="16"/>
      <c r="L44" s="16"/>
      <c r="M44" s="16"/>
      <c r="N44" s="16"/>
      <c r="O44" s="16"/>
      <c r="P44" s="16"/>
      <c r="Q44" s="16"/>
      <c r="R44" s="16"/>
      <c r="S44" s="16"/>
    </row>
    <row r="45" spans="1:40" s="2" customFormat="1" x14ac:dyDescent="0.25">
      <c r="A45" s="16"/>
      <c r="B45" s="16"/>
      <c r="C45" s="16"/>
      <c r="D45" s="11"/>
      <c r="E45" s="11"/>
      <c r="F45" s="11"/>
      <c r="G45" s="16"/>
      <c r="H45" s="16"/>
      <c r="I45" s="16"/>
      <c r="J45" s="11"/>
      <c r="K45" s="16"/>
      <c r="L45" s="16"/>
      <c r="M45" s="16"/>
      <c r="N45" s="16"/>
      <c r="O45" s="16"/>
      <c r="P45" s="16"/>
      <c r="Q45" s="16"/>
      <c r="R45" s="16"/>
      <c r="S45" s="16"/>
    </row>
    <row r="46" spans="1:40" s="2" customFormat="1" x14ac:dyDescent="0.25">
      <c r="A46" s="16"/>
      <c r="B46" s="16"/>
      <c r="C46" s="16"/>
      <c r="D46" s="11"/>
      <c r="E46" s="11"/>
      <c r="F46" s="11"/>
      <c r="G46" s="16"/>
      <c r="H46" s="16"/>
      <c r="I46" s="16"/>
      <c r="J46" s="11"/>
      <c r="K46" s="16"/>
      <c r="L46" s="16"/>
      <c r="M46" s="16"/>
      <c r="N46" s="16"/>
      <c r="O46" s="16"/>
      <c r="P46" s="16"/>
      <c r="Q46" s="16"/>
      <c r="R46" s="16"/>
      <c r="S46" s="16"/>
    </row>
    <row r="47" spans="1:40" s="2" customFormat="1" x14ac:dyDescent="0.25">
      <c r="A47" s="16"/>
      <c r="B47" s="16"/>
      <c r="C47" s="16"/>
      <c r="D47" s="11"/>
      <c r="E47" s="11"/>
      <c r="F47" s="11"/>
      <c r="G47" s="16"/>
      <c r="H47" s="16"/>
      <c r="I47" s="16"/>
      <c r="J47" s="11"/>
      <c r="K47" s="16"/>
      <c r="L47" s="16"/>
      <c r="M47" s="16"/>
      <c r="N47" s="16"/>
      <c r="O47" s="16"/>
      <c r="P47" s="16"/>
      <c r="Q47" s="16"/>
      <c r="R47" s="16"/>
      <c r="S47" s="16"/>
    </row>
    <row r="48" spans="1:40" s="2" customFormat="1" x14ac:dyDescent="0.25">
      <c r="A48" s="16"/>
      <c r="B48" s="16"/>
      <c r="C48" s="16"/>
      <c r="D48" s="11"/>
      <c r="E48" s="11"/>
      <c r="F48" s="11"/>
      <c r="G48" s="16"/>
      <c r="H48" s="16"/>
      <c r="I48" s="16"/>
      <c r="J48" s="11"/>
      <c r="K48" s="16"/>
      <c r="L48" s="16"/>
      <c r="M48" s="16"/>
      <c r="N48" s="16"/>
      <c r="O48" s="16"/>
      <c r="P48" s="16"/>
      <c r="Q48" s="16"/>
      <c r="R48" s="16"/>
      <c r="S48" s="16"/>
    </row>
    <row r="49" spans="1:19" s="2" customFormat="1" x14ac:dyDescent="0.25">
      <c r="A49" s="16"/>
      <c r="B49" s="16"/>
      <c r="C49" s="16"/>
      <c r="D49" s="11"/>
      <c r="E49" s="11"/>
      <c r="F49" s="11"/>
      <c r="G49" s="16"/>
      <c r="H49" s="16"/>
      <c r="I49" s="16"/>
      <c r="J49" s="11"/>
      <c r="K49" s="16"/>
      <c r="L49" s="16"/>
      <c r="M49" s="16"/>
      <c r="N49" s="16"/>
      <c r="O49" s="16"/>
      <c r="P49" s="16"/>
      <c r="Q49" s="16"/>
      <c r="R49" s="16"/>
      <c r="S49" s="16"/>
    </row>
    <row r="50" spans="1:19" s="2" customFormat="1" x14ac:dyDescent="0.25">
      <c r="A50" s="16"/>
      <c r="B50" s="16"/>
      <c r="C50" s="16"/>
      <c r="D50" s="11"/>
      <c r="E50" s="11"/>
      <c r="F50" s="11"/>
      <c r="G50" s="16"/>
      <c r="H50" s="16"/>
      <c r="I50" s="16"/>
      <c r="J50" s="11"/>
      <c r="K50" s="16"/>
      <c r="L50" s="16"/>
      <c r="M50" s="16"/>
      <c r="N50" s="16"/>
      <c r="O50" s="16"/>
      <c r="P50" s="16"/>
      <c r="Q50" s="16"/>
      <c r="R50" s="16"/>
      <c r="S50" s="16"/>
    </row>
    <row r="51" spans="1:19" s="2" customFormat="1" x14ac:dyDescent="0.25">
      <c r="A51" s="16"/>
      <c r="B51" s="16"/>
      <c r="C51" s="16"/>
      <c r="D51" s="11"/>
      <c r="E51" s="11"/>
      <c r="F51" s="11"/>
      <c r="G51" s="16"/>
      <c r="H51" s="16"/>
      <c r="I51" s="16"/>
      <c r="J51" s="11"/>
      <c r="K51" s="16"/>
      <c r="L51" s="16"/>
      <c r="M51" s="16"/>
      <c r="N51" s="16"/>
      <c r="O51" s="16"/>
      <c r="P51" s="16"/>
      <c r="Q51" s="16"/>
      <c r="R51" s="16"/>
      <c r="S51" s="16"/>
    </row>
    <row r="52" spans="1:19" s="2" customFormat="1" x14ac:dyDescent="0.25">
      <c r="A52" s="16"/>
      <c r="B52" s="16"/>
      <c r="C52" s="16"/>
      <c r="D52" s="11"/>
      <c r="E52" s="11"/>
      <c r="F52" s="11"/>
      <c r="G52" s="16"/>
      <c r="H52" s="16"/>
      <c r="I52" s="16"/>
      <c r="J52" s="11"/>
      <c r="K52" s="16"/>
      <c r="L52" s="16"/>
      <c r="M52" s="16"/>
      <c r="N52" s="16"/>
      <c r="O52" s="16"/>
      <c r="P52" s="16"/>
      <c r="Q52" s="16"/>
      <c r="R52" s="16"/>
      <c r="S52" s="16"/>
    </row>
    <row r="53" spans="1:19" s="2" customFormat="1" x14ac:dyDescent="0.25">
      <c r="A53" s="16"/>
      <c r="B53" s="16"/>
      <c r="C53" s="16"/>
      <c r="D53" s="11"/>
      <c r="E53" s="11"/>
      <c r="F53" s="11"/>
      <c r="G53" s="16"/>
      <c r="H53" s="16"/>
      <c r="I53" s="16"/>
      <c r="J53" s="11"/>
      <c r="K53" s="16"/>
      <c r="L53" s="16"/>
      <c r="M53" s="16"/>
      <c r="N53" s="16"/>
      <c r="O53" s="16"/>
      <c r="P53" s="16"/>
      <c r="Q53" s="16"/>
      <c r="R53" s="16"/>
      <c r="S53" s="16"/>
    </row>
    <row r="54" spans="1:19" s="2" customFormat="1" x14ac:dyDescent="0.25">
      <c r="A54" s="16"/>
      <c r="B54" s="16"/>
      <c r="C54" s="16"/>
      <c r="D54" s="11"/>
      <c r="E54" s="11"/>
      <c r="F54" s="11"/>
      <c r="G54" s="16"/>
      <c r="H54" s="16"/>
      <c r="I54" s="16"/>
      <c r="J54" s="11"/>
      <c r="K54" s="16"/>
      <c r="L54" s="16"/>
      <c r="M54" s="16"/>
      <c r="N54" s="16"/>
      <c r="O54" s="16"/>
      <c r="P54" s="16"/>
      <c r="Q54" s="16"/>
      <c r="R54" s="16"/>
      <c r="S54" s="16"/>
    </row>
    <row r="55" spans="1:19" s="2" customFormat="1" x14ac:dyDescent="0.25">
      <c r="A55" s="16"/>
      <c r="B55" s="16"/>
      <c r="C55" s="16"/>
      <c r="D55" s="11"/>
      <c r="E55" s="11"/>
      <c r="F55" s="11"/>
      <c r="G55" s="16"/>
      <c r="H55" s="16"/>
      <c r="I55" s="16"/>
      <c r="J55" s="11"/>
      <c r="K55" s="16"/>
      <c r="L55" s="16"/>
      <c r="M55" s="16"/>
      <c r="N55" s="16"/>
      <c r="O55" s="16"/>
      <c r="P55" s="16"/>
      <c r="Q55" s="16"/>
      <c r="R55" s="16"/>
      <c r="S55" s="16"/>
    </row>
    <row r="56" spans="1:19" s="2" customFormat="1" x14ac:dyDescent="0.25">
      <c r="A56" s="16"/>
      <c r="B56" s="16"/>
      <c r="C56" s="16"/>
      <c r="D56" s="11"/>
      <c r="E56" s="11"/>
      <c r="F56" s="11"/>
      <c r="G56" s="16"/>
      <c r="H56" s="16"/>
      <c r="I56" s="16"/>
      <c r="J56" s="11"/>
      <c r="K56" s="16"/>
      <c r="L56" s="16"/>
      <c r="M56" s="16"/>
      <c r="N56" s="16"/>
      <c r="O56" s="16"/>
      <c r="P56" s="16"/>
      <c r="Q56" s="16"/>
      <c r="R56" s="16"/>
      <c r="S56" s="16"/>
    </row>
    <row r="57" spans="1:19" s="2" customFormat="1" x14ac:dyDescent="0.25">
      <c r="A57" s="16"/>
      <c r="B57" s="16"/>
      <c r="C57" s="16"/>
      <c r="D57" s="11"/>
      <c r="E57" s="11"/>
      <c r="F57" s="11"/>
      <c r="G57" s="16"/>
      <c r="H57" s="16"/>
      <c r="I57" s="16"/>
      <c r="J57" s="11"/>
      <c r="K57" s="16"/>
      <c r="L57" s="16"/>
      <c r="M57" s="16"/>
      <c r="N57" s="16"/>
      <c r="O57" s="16"/>
      <c r="P57" s="16"/>
      <c r="Q57" s="16"/>
      <c r="R57" s="16"/>
      <c r="S57" s="16"/>
    </row>
    <row r="58" spans="1:19" s="2" customFormat="1" x14ac:dyDescent="0.25">
      <c r="A58" s="16"/>
      <c r="B58" s="16"/>
      <c r="C58" s="16"/>
      <c r="D58" s="11"/>
      <c r="E58" s="11"/>
      <c r="F58" s="11"/>
      <c r="G58" s="16"/>
      <c r="H58" s="16"/>
      <c r="I58" s="16"/>
      <c r="J58" s="11"/>
      <c r="K58" s="16"/>
      <c r="L58" s="16"/>
      <c r="M58" s="16"/>
      <c r="N58" s="16"/>
      <c r="O58" s="16"/>
      <c r="P58" s="16"/>
      <c r="Q58" s="16"/>
      <c r="R58" s="16"/>
      <c r="S58" s="16"/>
    </row>
    <row r="59" spans="1:19" s="2" customFormat="1" x14ac:dyDescent="0.25">
      <c r="A59" s="16"/>
      <c r="B59" s="16"/>
      <c r="C59" s="16"/>
      <c r="D59" s="11"/>
      <c r="E59" s="11"/>
      <c r="F59" s="11"/>
      <c r="G59" s="16"/>
      <c r="H59" s="16"/>
      <c r="I59" s="16"/>
      <c r="J59" s="11"/>
      <c r="K59" s="16"/>
      <c r="L59" s="16"/>
      <c r="M59" s="16"/>
      <c r="N59" s="16"/>
      <c r="O59" s="16"/>
      <c r="P59" s="16"/>
      <c r="Q59" s="16"/>
      <c r="R59" s="16"/>
      <c r="S59" s="16"/>
    </row>
    <row r="60" spans="1:19" s="2" customFormat="1" x14ac:dyDescent="0.25">
      <c r="A60" s="16"/>
      <c r="B60" s="16"/>
      <c r="C60" s="16"/>
      <c r="D60" s="11"/>
      <c r="E60" s="11"/>
      <c r="F60" s="11"/>
      <c r="G60" s="16"/>
      <c r="H60" s="16"/>
      <c r="I60" s="16"/>
      <c r="J60" s="11"/>
      <c r="K60" s="16"/>
      <c r="L60" s="16"/>
      <c r="M60" s="16"/>
      <c r="N60" s="16"/>
      <c r="O60" s="16"/>
      <c r="P60" s="16"/>
      <c r="Q60" s="16"/>
      <c r="R60" s="16"/>
      <c r="S60" s="16"/>
    </row>
    <row r="61" spans="1:19" s="2" customFormat="1" x14ac:dyDescent="0.25">
      <c r="A61" s="16"/>
      <c r="B61" s="16"/>
      <c r="C61" s="16"/>
      <c r="D61" s="11"/>
      <c r="E61" s="11"/>
      <c r="F61" s="11"/>
      <c r="G61" s="16"/>
      <c r="H61" s="16"/>
      <c r="I61" s="16"/>
      <c r="J61" s="11"/>
      <c r="K61" s="16"/>
      <c r="L61" s="16"/>
      <c r="M61" s="16"/>
      <c r="N61" s="16"/>
      <c r="O61" s="16"/>
      <c r="P61" s="16"/>
      <c r="Q61" s="16"/>
      <c r="R61" s="16"/>
      <c r="S61" s="16"/>
    </row>
    <row r="62" spans="1:19" s="2" customFormat="1" x14ac:dyDescent="0.25">
      <c r="A62" s="16"/>
      <c r="B62" s="16"/>
      <c r="C62" s="16"/>
      <c r="D62" s="11"/>
      <c r="E62" s="11"/>
      <c r="F62" s="11"/>
      <c r="G62" s="16"/>
      <c r="H62" s="16"/>
      <c r="I62" s="16"/>
      <c r="J62" s="11"/>
      <c r="K62" s="16"/>
      <c r="L62" s="16"/>
      <c r="M62" s="16"/>
      <c r="N62" s="16"/>
      <c r="O62" s="16"/>
      <c r="P62" s="16"/>
      <c r="Q62" s="16"/>
      <c r="R62" s="16"/>
      <c r="S62" s="16"/>
    </row>
    <row r="63" spans="1:19" s="2" customFormat="1" x14ac:dyDescent="0.25">
      <c r="A63" s="16"/>
      <c r="B63" s="16"/>
      <c r="C63" s="16"/>
      <c r="D63" s="11"/>
      <c r="E63" s="11"/>
      <c r="F63" s="11"/>
      <c r="G63" s="16"/>
      <c r="H63" s="16"/>
      <c r="I63" s="16"/>
      <c r="J63" s="11"/>
      <c r="K63" s="16"/>
      <c r="L63" s="16"/>
      <c r="M63" s="16"/>
      <c r="N63" s="16"/>
      <c r="O63" s="16"/>
      <c r="P63" s="16"/>
      <c r="Q63" s="16"/>
      <c r="R63" s="16"/>
      <c r="S63" s="16"/>
    </row>
    <row r="64" spans="1:19" s="2" customFormat="1" x14ac:dyDescent="0.25">
      <c r="A64" s="16"/>
      <c r="B64" s="16"/>
      <c r="C64" s="16"/>
      <c r="D64" s="11"/>
      <c r="E64" s="11"/>
      <c r="F64" s="11"/>
      <c r="G64" s="16"/>
      <c r="H64" s="16"/>
      <c r="I64" s="16"/>
      <c r="J64" s="11"/>
      <c r="K64" s="16"/>
      <c r="L64" s="16"/>
      <c r="M64" s="16"/>
      <c r="N64" s="16"/>
      <c r="O64" s="16"/>
      <c r="P64" s="16"/>
      <c r="Q64" s="16"/>
      <c r="R64" s="16"/>
      <c r="S64" s="16"/>
    </row>
    <row r="65" spans="1:19" s="2" customFormat="1" x14ac:dyDescent="0.25">
      <c r="A65" s="16"/>
      <c r="B65" s="16"/>
      <c r="C65" s="16"/>
      <c r="D65" s="11"/>
      <c r="E65" s="11"/>
      <c r="F65" s="11"/>
      <c r="G65" s="11"/>
      <c r="H65" s="11"/>
      <c r="I65" s="11"/>
      <c r="J65" s="11"/>
      <c r="K65" s="16"/>
      <c r="L65" s="16"/>
      <c r="M65" s="16"/>
      <c r="N65" s="16"/>
      <c r="O65" s="16"/>
      <c r="P65" s="16"/>
      <c r="Q65" s="16"/>
      <c r="R65" s="16"/>
      <c r="S65" s="16"/>
    </row>
    <row r="66" spans="1:19" s="2" customFormat="1" x14ac:dyDescent="0.25">
      <c r="A66" s="16"/>
      <c r="B66" s="16"/>
      <c r="C66" s="16"/>
      <c r="D66" s="11"/>
      <c r="E66" s="11"/>
      <c r="F66" s="11"/>
      <c r="G66" s="11"/>
      <c r="H66" s="11"/>
      <c r="I66" s="11"/>
      <c r="J66" s="11"/>
      <c r="K66" s="16"/>
      <c r="L66" s="16"/>
      <c r="M66" s="16"/>
      <c r="N66" s="16"/>
      <c r="O66" s="16"/>
      <c r="P66" s="16"/>
      <c r="Q66" s="16"/>
      <c r="R66" s="16"/>
      <c r="S66" s="16"/>
    </row>
    <row r="67" spans="1:19" s="2" customFormat="1" x14ac:dyDescent="0.25">
      <c r="A67" s="16"/>
      <c r="B67" s="16"/>
      <c r="C67" s="16"/>
      <c r="D67" s="11"/>
      <c r="E67" s="11"/>
      <c r="F67" s="11"/>
      <c r="G67" s="11"/>
      <c r="H67" s="11"/>
      <c r="I67" s="11"/>
      <c r="J67" s="11"/>
      <c r="K67" s="16"/>
      <c r="L67" s="16"/>
      <c r="M67" s="16"/>
      <c r="N67" s="16"/>
      <c r="O67" s="16"/>
      <c r="P67" s="16"/>
      <c r="Q67" s="16"/>
      <c r="R67" s="16"/>
      <c r="S67" s="16"/>
    </row>
  </sheetData>
  <customSheetViews>
    <customSheetView guid="{4F18B4F2-B56F-425A-8DAB-C00582B53C0E}" scale="80" fitToPage="1" topLeftCell="A4">
      <pane xSplit="1" topLeftCell="B1" activePane="topRight" state="frozen"/>
      <selection pane="topRight" activeCell="E8" sqref="E8"/>
      <pageMargins left="0.75000000000000011" right="0.75000000000000011" top="1" bottom="1" header="0.5" footer="0.5"/>
      <pageSetup paperSize="9" scale="94" orientation="landscape" horizontalDpi="4294967292" verticalDpi="4294967292" r:id="rId1"/>
    </customSheetView>
    <customSheetView guid="{CE7259EE-62C7-40D3-8BE8-6ABC06C0EC1D}" scale="80" fitToPage="1" hiddenRows="1">
      <pane xSplit="1" topLeftCell="B1" activePane="topRight" state="frozen"/>
      <selection pane="topRight" activeCell="C46" sqref="C46"/>
      <pageMargins left="0.75000000000000011" right="0.75000000000000011" top="1" bottom="1" header="0.5" footer="0.5"/>
      <pageSetup paperSize="9" scale="94" orientation="landscape" horizontalDpi="4294967292" verticalDpi="4294967292" r:id="rId2"/>
    </customSheetView>
    <customSheetView guid="{EADF5A99-938C-416C-8559-3D39DAEC7013}" scale="80" fitToPage="1" topLeftCell="A4">
      <pane xSplit="1" topLeftCell="B1" activePane="topRight" state="frozen"/>
      <selection pane="topRight" activeCell="E8" sqref="E8"/>
      <pageMargins left="0.75000000000000011" right="0.75000000000000011" top="1" bottom="1" header="0.5" footer="0.5"/>
      <pageSetup paperSize="9" scale="94" orientation="landscape" horizontalDpi="4294967292" verticalDpi="4294967292" r:id="rId3"/>
    </customSheetView>
  </customSheetViews>
  <mergeCells count="5">
    <mergeCell ref="B11:C11"/>
    <mergeCell ref="D11:E11"/>
    <mergeCell ref="G11:I11"/>
    <mergeCell ref="K11:M11"/>
    <mergeCell ref="O11:R11"/>
  </mergeCells>
  <pageMargins left="0.75000000000000011" right="0.75000000000000011" top="1" bottom="1" header="0.5" footer="0.5"/>
  <pageSetup paperSize="9" scale="94" orientation="landscape" horizontalDpi="4294967292" verticalDpi="4294967292" r:id="rId4"/>
  <extLst>
    <ext xmlns:mx="http://schemas.microsoft.com/office/mac/excel/2008/main" uri="{64002731-A6B0-56B0-2670-7721B7C09600}">
      <mx:PLV Mode="0" OnePage="0" WScale="10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65B281849A5C4FACA494C242AF993A" ma:contentTypeVersion="13" ma:contentTypeDescription="Create a new document." ma:contentTypeScope="" ma:versionID="29888540c1aa00481600e83e60e47dc5">
  <xsd:schema xmlns:xsd="http://www.w3.org/2001/XMLSchema" xmlns:xs="http://www.w3.org/2001/XMLSchema" xmlns:p="http://schemas.microsoft.com/office/2006/metadata/properties" xmlns:ns2="64c6fc88-ff74-4c51-aef9-745da8093523" xmlns:ns3="12f4376b-83ac-43e5-9531-048417a91184" targetNamespace="http://schemas.microsoft.com/office/2006/metadata/properties" ma:root="true" ma:fieldsID="16239c6ae107775661d968a5d5981655" ns2:_="" ns3:_="">
    <xsd:import namespace="64c6fc88-ff74-4c51-aef9-745da8093523"/>
    <xsd:import namespace="12f4376b-83ac-43e5-9531-048417a911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c6fc88-ff74-4c51-aef9-745da80935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f4376b-83ac-43e5-9531-048417a911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092149-3D52-40E6-A2BA-93356C750E4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9C29101-1D22-41D1-BFAE-EC0DB5904A73}">
  <ds:schemaRefs>
    <ds:schemaRef ds:uri="http://purl.org/dc/elements/1.1/"/>
    <ds:schemaRef ds:uri="12f4376b-83ac-43e5-9531-048417a91184"/>
    <ds:schemaRef ds:uri="http://schemas.microsoft.com/office/2006/documentManagement/types"/>
    <ds:schemaRef ds:uri="http://purl.org/dc/terms/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64c6fc88-ff74-4c51-aef9-745da8093523"/>
  </ds:schemaRefs>
</ds:datastoreItem>
</file>

<file path=customXml/itemProps3.xml><?xml version="1.0" encoding="utf-8"?>
<ds:datastoreItem xmlns:ds="http://schemas.openxmlformats.org/officeDocument/2006/customXml" ds:itemID="{D8D40D2C-ECE3-4B6F-B93A-30A82D312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User Notes</vt:lpstr>
      <vt:lpstr>Cap Table</vt:lpstr>
    </vt:vector>
  </TitlesOfParts>
  <Company>Kindrik Partners</Company>
  <LinksUpToDate>false</LinksUpToDate>
  <SharedDoc>false</SharedDoc>
  <HyperlinkBase>www.kindrik.co.nz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Capitalisation table template with discount</dc:title>
  <dc:subject>Cap table with discount for converting debt</dc:subject>
  <dc:creator>Kindrik Partners</dc:creator>
  <cp:keywords>This template cap table is intended for use when considering a potential equity investment in a company, cap table, captilisation spreadsheet, discount for note holders, discount for convertible notes, discount for convertible debt, capitalisation table download</cp:keywords>
  <dc:description>This template cap table is intended for use when considering a potential equity investment in a company</dc:description>
  <cp:lastModifiedBy>KP</cp:lastModifiedBy>
  <dcterms:created xsi:type="dcterms:W3CDTF">2013-05-17T02:35:44Z</dcterms:created>
  <dcterms:modified xsi:type="dcterms:W3CDTF">2020-07-20T03:27:55Z</dcterms:modified>
  <cp:category>Capital raising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0x010100B465B281849A5C4FACA494C242AF993A</vt:lpwstr>
  </property>
</Properties>
</file>